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dzm\Desktop\AKTYWNA TABLICA 2023\SZKOŁA PODSTAWOWA ZE SPE\WNIOSKI - SZKOŁA PODSTAWOWA ZE SPE\35 000 ZŁ\"/>
    </mc:Choice>
  </mc:AlternateContent>
  <xr:revisionPtr revIDLastSave="0" documentId="13_ncr:1_{A57B97A3-2D87-4C01-81EA-D84CB10E6D78}" xr6:coauthVersionLast="47" xr6:coauthVersionMax="47" xr10:uidLastSave="{00000000-0000-0000-0000-000000000000}"/>
  <workbookProtection workbookAlgorithmName="SHA-512" workbookHashValue="irlXs5DfW3NQ9fcGk+CTSDao1T8F6reOzKlvX79yyKfqTeOEmX4HkNq6YnaRmbyzx5bKQuEBtgjiB6465RfWAQ==" workbookSaltValue="gueu1QRjIvJJcO6OV6u9Ww==" workbookSpinCount="100000" lockStructure="1"/>
  <bookViews>
    <workbookView xWindow="-108" yWindow="-108" windowWidth="23256" windowHeight="12576" xr2:uid="{00000000-000D-0000-FFFF-FFFF00000000}"/>
  </bookViews>
  <sheets>
    <sheet name="wniosek B" sheetId="1" r:id="rId1"/>
    <sheet name="słowniki" sheetId="2" state="hidden" r:id="rId2"/>
  </sheets>
  <definedNames>
    <definedName name="_xlnm.Print_Area" localSheetId="0">'wniosek B'!$A$1:$I$101</definedName>
  </definedNames>
  <calcPr calcId="181029"/>
</workbook>
</file>

<file path=xl/calcChain.xml><?xml version="1.0" encoding="utf-8"?>
<calcChain xmlns="http://schemas.openxmlformats.org/spreadsheetml/2006/main">
  <c r="A89" i="1" l="1"/>
  <c r="I31" i="1" l="1"/>
  <c r="I70" i="1"/>
  <c r="F34" i="1" l="1"/>
  <c r="J29" i="1" l="1"/>
  <c r="H75" i="1" l="1"/>
  <c r="H74" i="1" l="1"/>
  <c r="H76" i="1" l="1"/>
  <c r="H73" i="1"/>
  <c r="I75" i="1" s="1"/>
  <c r="I74" i="1" l="1"/>
  <c r="A6" i="2" s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</text>
    </comment>
    <comment ref="E19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2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1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4" authorId="2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8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5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6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7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8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9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0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2" authorId="2" shapeId="0" xr:uid="{00000000-0006-0000-0000-00001C000000}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73" authorId="2" shapeId="0" xr:uid="{00000000-0006-0000-0000-00001D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4" authorId="2" shapeId="0" xr:uid="{00000000-0006-0000-0000-00001E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4" authorId="2" shapeId="0" xr:uid="{00000000-0006-0000-0000-00001F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5" authorId="2" shapeId="0" xr:uid="{00000000-0006-0000-0000-000020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5" authorId="2" shapeId="0" xr:uid="{00000000-0006-0000-0000-000021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6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6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7" authorId="1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<sst xmlns="http://schemas.openxmlformats.org/spreadsheetml/2006/main" count="104" uniqueCount="93">
  <si>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</si>
  <si>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</si>
  <si>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</si>
  <si>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</si>
  <si>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</si>
  <si>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</si>
  <si>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</si>
  <si>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</si>
  <si>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</si>
  <si>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</si>
  <si>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</si>
  <si>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</si>
  <si>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</si>
  <si>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</si>
  <si>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</si>
  <si>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</si>
  <si>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</si>
  <si>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</si>
  <si>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</si>
  <si>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</si>
  <si>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</si>
  <si>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</si>
  <si>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</si>
  <si>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</si>
  <si>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</si>
  <si>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</si>
  <si>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</si>
  <si>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</si>
  <si>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</si>
  <si>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</si>
  <si>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</si>
  <si>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</si>
  <si>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</si>
  <si>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</si>
  <si>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</si>
  <si>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</si>
  <si>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</si>
  <si>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</si>
  <si>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</si>
  <si>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</si>
  <si>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</si>
  <si>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</si>
  <si>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</si>
  <si>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</si>
  <si>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</si>
  <si>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</si>
  <si>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</si>
  <si>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</si>
  <si>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</si>
  <si>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</si>
  <si>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</si>
  <si>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</si>
  <si>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</si>
  <si>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</si>
  <si>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</si>
  <si>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</si>
  <si>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</si>
  <si>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</si>
  <si>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</si>
  <si>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</si>
  <si>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z orzeczeniami</t>
  </si>
  <si>
    <t>z opiniami</t>
  </si>
  <si>
    <t>Numer RSPO szkoły.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</si>
  <si>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</si>
  <si>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</si>
  <si>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</si>
  <si>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</si>
  <si>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</si>
  <si>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</si>
  <si>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</si>
  <si>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</si>
  <si>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</si>
  <si>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Notatnik brajlowski</t>
  </si>
  <si>
    <t>Linijka brajlowska</t>
  </si>
  <si>
    <t>Inne urządzenia brajlowskie stanowiące połączenie funkcji notatnika i linijki brajlowskiej</t>
  </si>
  <si>
    <t>Czy szkoła otrzymała wsparcie finansowe w latach 2020 - 2022                             w ramach Rządowego programu  "Aktywna tablica".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</si>
  <si>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1-3 wniosku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</si>
  <si>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</si>
  <si>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1-5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</si>
  <si>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1-6 wniosku</t>
    </r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</si>
  <si>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</si>
  <si>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</si>
  <si>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</si>
  <si>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</si>
  <si>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</si>
  <si>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</si>
  <si>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Nazwa organu prowadzącego szkołę wraz z danymi adresowymi</t>
  </si>
  <si>
    <t>Jeżeli tak, proszę podac poniżej nazwę</t>
  </si>
  <si>
    <t>TAK w 2022 roku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</si>
  <si>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</si>
  <si>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r>
      <t xml:space="preserve">Wniosek dyrektora szkoły 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</si>
  <si>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</si>
  <si>
    <t xml:space="preserve">Zakup profesjonalnych pomocy dydaktycznych, pozwoli na szerokie i nowoczesne wsparcie nauczyciela w przypadku pracy indywidualnej jak i grupowej podczas zajęć obowiązkowych i dodatkowych, w których uczestniczą uczniowie ze SPE, w tym z niepełnosprawnościami. Dzięki wyposażeniu szkoły w pomoce terapeutyczne, sposoby nauczania i uczenia się uczniów ze SPE zyskają szansę zbliżenia się do tych z  jakich korzystają już ich rówieśnicy harmonijnie rozwijający się. Urządzenie interaktywne zaangażuje uczniów w naukę poprzez zabawę. Dedykowane do urządzenia gry interaktywne posłużą zdobywaniu nowej wiedzy i umiejętności oraz wspomogą rozwój kompetencji kluczowych.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</si>
</sst>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7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5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7" xfId="0" applyFont="1" applyBorder="1"/>
    <xf numFmtId="0" fontId="2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7" fontId="21" fillId="0" borderId="1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7" fontId="15" fillId="2" borderId="21" xfId="0" applyNumberFormat="1" applyFont="1" applyFill="1" applyBorder="1" applyAlignment="1" applyProtection="1">
      <alignment horizontal="center" vertical="center"/>
      <protection locked="0"/>
    </xf>
    <xf numFmtId="7" fontId="15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64" fontId="2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15" fillId="3" borderId="10" xfId="0" applyNumberFormat="1" applyFont="1" applyFill="1" applyBorder="1" applyAlignment="1">
      <alignment horizontal="center" vertical="center"/>
    </xf>
    <xf numFmtId="1" fontId="15" fillId="3" borderId="15" xfId="0" applyNumberFormat="1" applyFont="1" applyFill="1" applyBorder="1" applyAlignment="1">
      <alignment horizontal="center" vertical="center"/>
    </xf>
    <xf numFmtId="1" fontId="15" fillId="3" borderId="16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1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top"/>
    </xf>
    <xf numFmtId="1" fontId="20" fillId="3" borderId="7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abSelected="1" topLeftCell="A61" zoomScale="85" zoomScaleNormal="85" workbookViewId="0">
      <selection activeCell="I66" sqref="I66"/>
    </sheetView>
  </sheetViews>
  <sheetFormatPr defaultColWidth="9.109375" defaultRowHeight="14.4" x14ac:dyDescent="0.3"/>
  <cols>
    <col min="1" max="1" width="3.5546875" customWidth="1"/>
    <col min="4" max="4" width="10.6640625" customWidth="1"/>
    <col min="5" max="5" width="25.33203125" customWidth="1"/>
    <col min="6" max="6" width="9.109375" customWidth="1"/>
    <col min="7" max="7" width="10.6640625" customWidth="1"/>
    <col min="8" max="9" width="15.6640625" customWidth="1"/>
    <col min="10" max="10" width="32.6640625" hidden="1" customWidth="1"/>
  </cols>
  <sheetData>
    <row r="1" spans="1:13" ht="114.75" customHeight="1" x14ac:dyDescent="0.3">
      <c r="A1" s="110" t="s">
        <v>90</v>
      </c>
      <c r="B1" s="111"/>
      <c r="C1" s="111"/>
      <c r="D1" s="111"/>
      <c r="E1" s="111"/>
      <c r="F1" s="111"/>
      <c r="G1" s="111"/>
      <c r="H1" s="111"/>
      <c r="I1" s="111"/>
    </row>
    <row r="2" spans="1:13" ht="43.5" customHeight="1" x14ac:dyDescent="0.3">
      <c r="A2" s="110" t="s">
        <v>59</v>
      </c>
      <c r="B2" s="111"/>
      <c r="C2" s="111"/>
      <c r="D2" s="111"/>
      <c r="E2" s="111"/>
      <c r="F2" s="111"/>
      <c r="G2" s="111"/>
      <c r="H2" s="111"/>
      <c r="I2" s="111"/>
    </row>
    <row r="3" spans="1:13" ht="87" customHeight="1" x14ac:dyDescent="0.3">
      <c r="A3" s="126" t="s">
        <v>71</v>
      </c>
      <c r="B3" s="126"/>
      <c r="C3" s="126"/>
      <c r="D3" s="126"/>
      <c r="E3" s="126"/>
      <c r="F3" s="126"/>
      <c r="G3" s="126"/>
      <c r="H3" s="126"/>
      <c r="I3" s="126"/>
    </row>
    <row r="4" spans="1:13" ht="15.6" x14ac:dyDescent="0.3">
      <c r="A4" s="5"/>
      <c r="C4" s="6"/>
      <c r="D4" s="6"/>
      <c r="E4" s="6"/>
      <c r="F4" s="6"/>
      <c r="G4" s="6"/>
      <c r="H4" s="6"/>
    </row>
    <row r="5" spans="1:13" ht="15.6" x14ac:dyDescent="0.3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x14ac:dyDescent="0.3">
      <c r="A6" s="5"/>
    </row>
    <row r="7" spans="1:13" ht="66" customHeight="1" x14ac:dyDescent="0.3">
      <c r="A7" s="124" t="s">
        <v>86</v>
      </c>
      <c r="B7" s="124"/>
      <c r="C7" s="125"/>
      <c r="D7" s="125"/>
      <c r="E7" s="125"/>
      <c r="F7" s="125"/>
      <c r="G7" s="125"/>
      <c r="H7" s="125"/>
      <c r="I7" s="125"/>
      <c r="L7" t="s">
        <v>70</v>
      </c>
      <c r="M7" t="s">
        <v>69</v>
      </c>
    </row>
    <row r="8" spans="1:13" x14ac:dyDescent="0.3">
      <c r="A8" s="5"/>
    </row>
    <row r="9" spans="1:13" ht="29.25" customHeight="1" x14ac:dyDescent="0.3">
      <c r="A9" s="112" t="s">
        <v>1</v>
      </c>
      <c r="B9" s="113"/>
      <c r="C9" s="113"/>
      <c r="D9" s="113"/>
      <c r="E9" s="114"/>
      <c r="F9" s="121"/>
      <c r="G9" s="121"/>
      <c r="H9" s="121"/>
      <c r="I9" s="121"/>
    </row>
    <row r="10" spans="1:13" x14ac:dyDescent="0.3">
      <c r="A10" s="115"/>
      <c r="B10" s="116"/>
      <c r="C10" s="116"/>
      <c r="D10" s="116"/>
      <c r="E10" s="117"/>
      <c r="F10" s="122" t="s">
        <v>2</v>
      </c>
      <c r="G10" s="122"/>
      <c r="H10" s="122"/>
      <c r="I10" s="122"/>
    </row>
    <row r="11" spans="1:13" ht="27" customHeight="1" x14ac:dyDescent="0.3">
      <c r="A11" s="115"/>
      <c r="B11" s="116"/>
      <c r="C11" s="116"/>
      <c r="D11" s="116"/>
      <c r="E11" s="117"/>
      <c r="F11" s="121"/>
      <c r="G11" s="121"/>
      <c r="H11" s="121"/>
      <c r="I11" s="121"/>
    </row>
    <row r="12" spans="1:13" x14ac:dyDescent="0.3">
      <c r="A12" s="118"/>
      <c r="B12" s="119"/>
      <c r="C12" s="119"/>
      <c r="D12" s="119"/>
      <c r="E12" s="120"/>
      <c r="F12" s="123" t="s">
        <v>3</v>
      </c>
      <c r="G12" s="123"/>
      <c r="H12" s="123"/>
      <c r="I12" s="123"/>
    </row>
    <row r="13" spans="1:13" ht="46.5" customHeight="1" x14ac:dyDescent="0.3">
      <c r="A13" s="137" t="s">
        <v>4</v>
      </c>
      <c r="B13" s="137"/>
      <c r="C13" s="137"/>
      <c r="D13" s="137"/>
      <c r="E13" s="137"/>
      <c r="F13" s="137"/>
      <c r="G13" s="137"/>
      <c r="H13" s="137"/>
      <c r="I13" s="137"/>
    </row>
    <row r="14" spans="1:13" ht="41.25" customHeight="1" x14ac:dyDescent="0.3">
      <c r="A14" s="22">
        <v>1</v>
      </c>
      <c r="B14" s="69" t="s">
        <v>5</v>
      </c>
      <c r="C14" s="69"/>
      <c r="D14" s="69"/>
      <c r="E14" s="128"/>
      <c r="F14" s="129"/>
      <c r="G14" s="129"/>
      <c r="H14" s="129"/>
      <c r="I14" s="130"/>
    </row>
    <row r="15" spans="1:13" x14ac:dyDescent="0.3">
      <c r="A15" s="68">
        <v>2</v>
      </c>
      <c r="B15" s="69" t="s">
        <v>6</v>
      </c>
      <c r="C15" s="69"/>
      <c r="D15" s="69"/>
      <c r="E15" s="7" t="s">
        <v>7</v>
      </c>
      <c r="F15" s="131"/>
      <c r="G15" s="132"/>
      <c r="H15" s="132"/>
      <c r="I15" s="133"/>
    </row>
    <row r="16" spans="1:13" x14ac:dyDescent="0.3">
      <c r="A16" s="68"/>
      <c r="B16" s="69"/>
      <c r="C16" s="69"/>
      <c r="D16" s="69"/>
      <c r="E16" s="7" t="s">
        <v>8</v>
      </c>
      <c r="F16" s="131"/>
      <c r="G16" s="132"/>
      <c r="H16" s="132"/>
      <c r="I16" s="133"/>
    </row>
    <row r="17" spans="1:10" x14ac:dyDescent="0.3">
      <c r="A17" s="68"/>
      <c r="B17" s="69"/>
      <c r="C17" s="69"/>
      <c r="D17" s="69"/>
      <c r="E17" s="7" t="s">
        <v>9</v>
      </c>
      <c r="F17" s="131"/>
      <c r="G17" s="132"/>
      <c r="H17" s="132"/>
      <c r="I17" s="133"/>
    </row>
    <row r="18" spans="1:10" ht="31.5" customHeight="1" x14ac:dyDescent="0.3">
      <c r="A18" s="22">
        <v>3</v>
      </c>
      <c r="B18" s="97" t="s">
        <v>62</v>
      </c>
      <c r="C18" s="98"/>
      <c r="D18" s="99"/>
      <c r="E18" s="134"/>
      <c r="F18" s="135"/>
      <c r="G18" s="135"/>
      <c r="H18" s="135"/>
      <c r="I18" s="136"/>
    </row>
    <row r="19" spans="1:10" x14ac:dyDescent="0.3">
      <c r="A19" s="22">
        <v>4</v>
      </c>
      <c r="B19" s="109" t="s">
        <v>10</v>
      </c>
      <c r="C19" s="109"/>
      <c r="D19" s="109"/>
      <c r="E19" s="70"/>
      <c r="F19" s="71"/>
      <c r="G19" s="71"/>
      <c r="H19" s="71"/>
      <c r="I19" s="72"/>
    </row>
    <row r="20" spans="1:10" x14ac:dyDescent="0.3">
      <c r="A20" s="22">
        <v>5</v>
      </c>
      <c r="B20" s="69" t="s">
        <v>12</v>
      </c>
      <c r="C20" s="69"/>
      <c r="D20" s="69"/>
      <c r="E20" s="70"/>
      <c r="F20" s="71"/>
      <c r="G20" s="71"/>
      <c r="H20" s="71"/>
      <c r="I20" s="72"/>
    </row>
    <row r="21" spans="1:10" x14ac:dyDescent="0.3">
      <c r="A21" s="68">
        <v>6</v>
      </c>
      <c r="B21" s="69" t="s">
        <v>11</v>
      </c>
      <c r="C21" s="69"/>
      <c r="D21" s="69"/>
      <c r="E21" s="7" t="s">
        <v>7</v>
      </c>
      <c r="F21" s="70"/>
      <c r="G21" s="71"/>
      <c r="H21" s="71"/>
      <c r="I21" s="72"/>
    </row>
    <row r="22" spans="1:10" x14ac:dyDescent="0.3">
      <c r="A22" s="68"/>
      <c r="B22" s="69"/>
      <c r="C22" s="69"/>
      <c r="D22" s="69"/>
      <c r="E22" s="7" t="s">
        <v>8</v>
      </c>
      <c r="F22" s="70"/>
      <c r="G22" s="71"/>
      <c r="H22" s="71"/>
      <c r="I22" s="72"/>
    </row>
    <row r="23" spans="1:10" x14ac:dyDescent="0.3">
      <c r="A23" s="68"/>
      <c r="B23" s="69"/>
      <c r="C23" s="69"/>
      <c r="D23" s="69"/>
      <c r="E23" s="7" t="s">
        <v>9</v>
      </c>
      <c r="F23" s="70"/>
      <c r="G23" s="71"/>
      <c r="H23" s="71"/>
      <c r="I23" s="72"/>
    </row>
    <row r="24" spans="1:10" x14ac:dyDescent="0.3">
      <c r="A24" s="68">
        <v>7</v>
      </c>
      <c r="B24" s="73" t="s">
        <v>13</v>
      </c>
      <c r="C24" s="73"/>
      <c r="D24" s="73"/>
      <c r="E24" s="7" t="s">
        <v>14</v>
      </c>
      <c r="F24" s="70"/>
      <c r="G24" s="71"/>
      <c r="H24" s="71"/>
      <c r="I24" s="72"/>
    </row>
    <row r="25" spans="1:10" x14ac:dyDescent="0.3">
      <c r="A25" s="68"/>
      <c r="B25" s="73"/>
      <c r="C25" s="73"/>
      <c r="D25" s="73"/>
      <c r="E25" s="7" t="s">
        <v>91</v>
      </c>
      <c r="F25" s="70"/>
      <c r="G25" s="71"/>
      <c r="H25" s="71"/>
      <c r="I25" s="72"/>
    </row>
    <row r="26" spans="1:10" x14ac:dyDescent="0.3">
      <c r="A26" s="68"/>
      <c r="B26" s="73"/>
      <c r="C26" s="73"/>
      <c r="D26" s="73"/>
      <c r="E26" s="7" t="s">
        <v>12</v>
      </c>
      <c r="F26" s="70"/>
      <c r="G26" s="71"/>
      <c r="H26" s="71"/>
      <c r="I26" s="72"/>
    </row>
    <row r="27" spans="1:10" ht="69" customHeight="1" x14ac:dyDescent="0.3">
      <c r="A27" s="22">
        <v>8</v>
      </c>
      <c r="B27" s="74" t="s">
        <v>23</v>
      </c>
      <c r="C27" s="75"/>
      <c r="D27" s="75"/>
      <c r="E27" s="76"/>
      <c r="F27" s="77"/>
      <c r="G27" s="78"/>
      <c r="H27" s="78"/>
      <c r="I27" s="79"/>
    </row>
    <row r="28" spans="1:10" ht="42" customHeight="1" x14ac:dyDescent="0.3">
      <c r="A28" s="22">
        <v>9</v>
      </c>
      <c r="B28" s="74" t="s">
        <v>64</v>
      </c>
      <c r="C28" s="75"/>
      <c r="D28" s="75"/>
      <c r="E28" s="76"/>
      <c r="F28" s="48"/>
      <c r="G28" s="49"/>
      <c r="H28" s="49"/>
      <c r="I28" s="50"/>
    </row>
    <row r="29" spans="1:10" ht="61.5" customHeight="1" x14ac:dyDescent="0.3">
      <c r="A29" s="22">
        <v>10</v>
      </c>
      <c r="B29" s="74" t="s">
        <v>75</v>
      </c>
      <c r="C29" s="75"/>
      <c r="D29" s="75"/>
      <c r="E29" s="76"/>
      <c r="F29" s="48"/>
      <c r="G29" s="49"/>
      <c r="H29" s="49"/>
      <c r="I29" s="50"/>
      <c r="J29" s="8" t="str">
        <f>IF(F29="TAK",słowniki!A11," ")</f>
        <v xml:space="preserve"> </v>
      </c>
    </row>
    <row r="30" spans="1:10" ht="31.5" customHeight="1" x14ac:dyDescent="0.3">
      <c r="A30" s="156">
        <v>11</v>
      </c>
      <c r="B30" s="158" t="s">
        <v>85</v>
      </c>
      <c r="C30" s="159"/>
      <c r="D30" s="66" t="s">
        <v>24</v>
      </c>
      <c r="E30" s="67"/>
      <c r="F30" s="80">
        <v>0</v>
      </c>
      <c r="G30" s="81"/>
      <c r="H30" s="81"/>
      <c r="I30" s="82"/>
    </row>
    <row r="31" spans="1:10" ht="31.5" customHeight="1" x14ac:dyDescent="0.3">
      <c r="A31" s="157"/>
      <c r="B31" s="160"/>
      <c r="C31" s="161"/>
      <c r="D31" s="103" t="s">
        <v>39</v>
      </c>
      <c r="E31" s="104"/>
      <c r="F31" s="66" t="s">
        <v>84</v>
      </c>
      <c r="G31" s="67"/>
      <c r="H31" s="19">
        <v>0</v>
      </c>
      <c r="I31" s="63">
        <f>SUM(H31:H33)</f>
        <v>0</v>
      </c>
    </row>
    <row r="32" spans="1:10" ht="30" customHeight="1" x14ac:dyDescent="0.3">
      <c r="A32" s="157"/>
      <c r="B32" s="160"/>
      <c r="C32" s="161"/>
      <c r="D32" s="105"/>
      <c r="E32" s="106"/>
      <c r="F32" s="166" t="s">
        <v>60</v>
      </c>
      <c r="G32" s="166"/>
      <c r="H32" s="19">
        <v>0</v>
      </c>
      <c r="I32" s="64"/>
    </row>
    <row r="33" spans="1:9" ht="30" customHeight="1" x14ac:dyDescent="0.3">
      <c r="A33" s="157"/>
      <c r="B33" s="160"/>
      <c r="C33" s="161"/>
      <c r="D33" s="107"/>
      <c r="E33" s="108"/>
      <c r="F33" s="166" t="s">
        <v>61</v>
      </c>
      <c r="G33" s="166"/>
      <c r="H33" s="33">
        <v>0</v>
      </c>
      <c r="I33" s="65"/>
    </row>
    <row r="34" spans="1:9" ht="30" customHeight="1" x14ac:dyDescent="0.3">
      <c r="A34" s="157"/>
      <c r="B34" s="160"/>
      <c r="C34" s="161"/>
      <c r="D34" s="103" t="s">
        <v>40</v>
      </c>
      <c r="E34" s="104"/>
      <c r="F34" s="174" t="e">
        <f>I31/F30</f>
        <v>#DIV/0!</v>
      </c>
      <c r="G34" s="175"/>
      <c r="H34" s="175"/>
      <c r="I34" s="176"/>
    </row>
    <row r="35" spans="1:9" ht="43.5" customHeight="1" x14ac:dyDescent="0.3">
      <c r="A35" s="17">
        <v>12</v>
      </c>
      <c r="B35" s="97" t="s">
        <v>51</v>
      </c>
      <c r="C35" s="98"/>
      <c r="D35" s="98"/>
      <c r="E35" s="98"/>
      <c r="F35" s="98"/>
      <c r="G35" s="98"/>
      <c r="H35" s="99"/>
      <c r="I35" s="4"/>
    </row>
    <row r="36" spans="1:9" ht="43.5" customHeight="1" x14ac:dyDescent="0.3">
      <c r="A36" s="68">
        <v>13</v>
      </c>
      <c r="B36" s="96" t="s">
        <v>46</v>
      </c>
      <c r="C36" s="96"/>
      <c r="D36" s="96"/>
      <c r="E36" s="97" t="s">
        <v>35</v>
      </c>
      <c r="F36" s="98" t="s">
        <v>15</v>
      </c>
      <c r="G36" s="98"/>
      <c r="H36" s="99"/>
      <c r="I36" s="34">
        <v>0</v>
      </c>
    </row>
    <row r="37" spans="1:9" ht="43.5" customHeight="1" x14ac:dyDescent="0.3">
      <c r="A37" s="68"/>
      <c r="B37" s="96"/>
      <c r="C37" s="96"/>
      <c r="D37" s="96"/>
      <c r="E37" s="97" t="s">
        <v>15</v>
      </c>
      <c r="F37" s="98"/>
      <c r="G37" s="98"/>
      <c r="H37" s="99"/>
      <c r="I37" s="34">
        <v>0</v>
      </c>
    </row>
    <row r="38" spans="1:9" x14ac:dyDescent="0.3">
      <c r="A38" s="5"/>
      <c r="B38" s="9"/>
      <c r="C38" s="10"/>
      <c r="D38" s="10"/>
    </row>
    <row r="39" spans="1:9" ht="15.6" x14ac:dyDescent="0.3">
      <c r="A39" s="137" t="s">
        <v>16</v>
      </c>
      <c r="B39" s="137"/>
      <c r="C39" s="137"/>
      <c r="D39" s="137"/>
      <c r="E39" s="137"/>
      <c r="F39" s="137"/>
      <c r="G39" s="137"/>
      <c r="H39" s="137"/>
      <c r="I39" s="137"/>
    </row>
    <row r="40" spans="1:9" x14ac:dyDescent="0.3">
      <c r="A40" s="5"/>
      <c r="B40" s="9"/>
      <c r="C40" s="10"/>
      <c r="D40" s="10"/>
    </row>
    <row r="41" spans="1:9" ht="190.5" customHeight="1" x14ac:dyDescent="0.3">
      <c r="A41" s="20">
        <v>1</v>
      </c>
      <c r="B41" s="93" t="s">
        <v>17</v>
      </c>
      <c r="C41" s="94"/>
      <c r="D41" s="95"/>
      <c r="E41" s="100"/>
      <c r="F41" s="101"/>
      <c r="G41" s="101"/>
      <c r="H41" s="101"/>
      <c r="I41" s="102"/>
    </row>
    <row r="42" spans="1:9" ht="200.25" customHeight="1" x14ac:dyDescent="0.3">
      <c r="A42" s="20">
        <v>2</v>
      </c>
      <c r="B42" s="93" t="s">
        <v>18</v>
      </c>
      <c r="C42" s="94"/>
      <c r="D42" s="95"/>
      <c r="E42" s="100" t="s">
        <v>92</v>
      </c>
      <c r="F42" s="101"/>
      <c r="G42" s="101"/>
      <c r="H42" s="101"/>
      <c r="I42" s="102"/>
    </row>
    <row r="43" spans="1:9" ht="24" customHeight="1" x14ac:dyDescent="0.3">
      <c r="A43" s="156">
        <v>3</v>
      </c>
      <c r="B43" s="84" t="s">
        <v>49</v>
      </c>
      <c r="C43" s="85"/>
      <c r="D43" s="85"/>
      <c r="E43" s="86"/>
      <c r="F43" s="162" t="s">
        <v>25</v>
      </c>
      <c r="G43" s="162"/>
      <c r="H43" s="162"/>
      <c r="I43" s="1"/>
    </row>
    <row r="44" spans="1:9" ht="16.5" customHeight="1" x14ac:dyDescent="0.3">
      <c r="A44" s="157"/>
      <c r="B44" s="87"/>
      <c r="C44" s="88"/>
      <c r="D44" s="88"/>
      <c r="E44" s="89"/>
      <c r="F44" s="162" t="s">
        <v>87</v>
      </c>
      <c r="G44" s="162"/>
      <c r="H44" s="162"/>
      <c r="I44" s="163"/>
    </row>
    <row r="45" spans="1:9" ht="87" customHeight="1" x14ac:dyDescent="0.3">
      <c r="A45" s="170"/>
      <c r="B45" s="90"/>
      <c r="C45" s="91"/>
      <c r="D45" s="91"/>
      <c r="E45" s="92"/>
      <c r="F45" s="171"/>
      <c r="G45" s="172"/>
      <c r="H45" s="172"/>
      <c r="I45" s="173"/>
    </row>
    <row r="46" spans="1:9" ht="24" customHeight="1" x14ac:dyDescent="0.3">
      <c r="A46" s="68">
        <v>4</v>
      </c>
      <c r="B46" s="84" t="s">
        <v>50</v>
      </c>
      <c r="C46" s="85"/>
      <c r="D46" s="85"/>
      <c r="E46" s="86"/>
      <c r="F46" s="162" t="s">
        <v>25</v>
      </c>
      <c r="G46" s="162"/>
      <c r="H46" s="162"/>
      <c r="I46" s="1"/>
    </row>
    <row r="47" spans="1:9" ht="17.25" customHeight="1" x14ac:dyDescent="0.3">
      <c r="A47" s="68"/>
      <c r="B47" s="87"/>
      <c r="C47" s="88"/>
      <c r="D47" s="88"/>
      <c r="E47" s="89"/>
      <c r="F47" s="162" t="s">
        <v>87</v>
      </c>
      <c r="G47" s="162"/>
      <c r="H47" s="162"/>
      <c r="I47" s="163"/>
    </row>
    <row r="48" spans="1:9" ht="94.5" customHeight="1" x14ac:dyDescent="0.3">
      <c r="A48" s="68"/>
      <c r="B48" s="90"/>
      <c r="C48" s="91"/>
      <c r="D48" s="91"/>
      <c r="E48" s="92"/>
      <c r="F48" s="83"/>
      <c r="G48" s="83"/>
      <c r="H48" s="83"/>
      <c r="I48" s="83"/>
    </row>
    <row r="49" spans="1:9" ht="48.75" customHeight="1" x14ac:dyDescent="0.3">
      <c r="A49" s="11"/>
      <c r="B49" s="12"/>
      <c r="C49" s="12"/>
      <c r="D49" s="12"/>
      <c r="E49" s="12"/>
      <c r="F49" s="12"/>
      <c r="G49" s="12"/>
      <c r="H49" s="12"/>
      <c r="I49" s="12"/>
    </row>
    <row r="50" spans="1:9" ht="27.75" customHeight="1" x14ac:dyDescent="0.3">
      <c r="A50" s="180" t="s">
        <v>27</v>
      </c>
      <c r="B50" s="180"/>
      <c r="C50" s="180"/>
      <c r="D50" s="180"/>
      <c r="E50" s="180"/>
      <c r="F50" s="180"/>
      <c r="G50" s="180"/>
      <c r="H50" s="180"/>
      <c r="I50" s="180"/>
    </row>
    <row r="51" spans="1:9" ht="29.25" customHeight="1" x14ac:dyDescent="0.3">
      <c r="A51" s="13">
        <v>1</v>
      </c>
      <c r="B51" s="181" t="s">
        <v>52</v>
      </c>
      <c r="C51" s="182"/>
      <c r="D51" s="182"/>
      <c r="E51" s="182"/>
      <c r="F51" s="182"/>
      <c r="G51" s="183"/>
      <c r="H51" s="184">
        <v>0</v>
      </c>
      <c r="I51" s="185"/>
    </row>
    <row r="52" spans="1:9" ht="63.75" customHeight="1" x14ac:dyDescent="0.3">
      <c r="A52" s="13">
        <v>2</v>
      </c>
      <c r="B52" s="51" t="s">
        <v>53</v>
      </c>
      <c r="C52" s="52"/>
      <c r="D52" s="52"/>
      <c r="E52" s="52"/>
      <c r="F52" s="52"/>
      <c r="G52" s="53"/>
      <c r="H52" s="184">
        <v>8750</v>
      </c>
      <c r="I52" s="185"/>
    </row>
    <row r="53" spans="1:9" ht="48.75" customHeight="1" x14ac:dyDescent="0.3">
      <c r="A53" s="11"/>
      <c r="B53" s="12"/>
      <c r="C53" s="12"/>
      <c r="D53" s="12"/>
      <c r="E53" s="12"/>
      <c r="F53" s="12"/>
      <c r="G53" s="12"/>
      <c r="H53" s="12"/>
      <c r="I53" s="12"/>
    </row>
    <row r="54" spans="1:9" ht="15.6" x14ac:dyDescent="0.3">
      <c r="A54" s="37" t="s">
        <v>31</v>
      </c>
      <c r="B54" s="38"/>
      <c r="C54" s="38"/>
      <c r="D54" s="38"/>
      <c r="E54" s="38"/>
      <c r="F54" s="38"/>
      <c r="G54" s="38"/>
      <c r="H54" s="38"/>
      <c r="I54" s="39"/>
    </row>
    <row r="55" spans="1:9" ht="24.75" customHeight="1" x14ac:dyDescent="0.3">
      <c r="A55" s="40" t="s">
        <v>30</v>
      </c>
      <c r="B55" s="41"/>
      <c r="C55" s="41"/>
      <c r="D55" s="41"/>
      <c r="E55" s="41"/>
      <c r="F55" s="41"/>
      <c r="G55" s="41"/>
      <c r="H55" s="41"/>
      <c r="I55" s="42"/>
    </row>
    <row r="56" spans="1:9" ht="29.4" thickBot="1" x14ac:dyDescent="0.35">
      <c r="A56" s="20" t="s">
        <v>19</v>
      </c>
      <c r="B56" s="167" t="s">
        <v>63</v>
      </c>
      <c r="C56" s="168"/>
      <c r="D56" s="168"/>
      <c r="E56" s="168"/>
      <c r="F56" s="168"/>
      <c r="G56" s="168"/>
      <c r="H56" s="169"/>
      <c r="I56" s="29" t="s">
        <v>28</v>
      </c>
    </row>
    <row r="57" spans="1:9" x14ac:dyDescent="0.3">
      <c r="A57" s="57" t="s">
        <v>80</v>
      </c>
      <c r="B57" s="58"/>
      <c r="C57" s="58"/>
      <c r="D57" s="58"/>
      <c r="E57" s="58"/>
      <c r="F57" s="58"/>
      <c r="G57" s="58"/>
      <c r="H57" s="58"/>
      <c r="I57" s="59"/>
    </row>
    <row r="58" spans="1:9" ht="30" customHeight="1" x14ac:dyDescent="0.3">
      <c r="A58" s="30">
        <v>1</v>
      </c>
      <c r="B58" s="60" t="s">
        <v>72</v>
      </c>
      <c r="C58" s="61"/>
      <c r="D58" s="61"/>
      <c r="E58" s="61"/>
      <c r="F58" s="61"/>
      <c r="G58" s="61"/>
      <c r="H58" s="62"/>
      <c r="I58" s="35">
        <v>0</v>
      </c>
    </row>
    <row r="59" spans="1:9" ht="30" customHeight="1" x14ac:dyDescent="0.3">
      <c r="A59" s="30">
        <v>2</v>
      </c>
      <c r="B59" s="51" t="s">
        <v>73</v>
      </c>
      <c r="C59" s="52"/>
      <c r="D59" s="52"/>
      <c r="E59" s="52"/>
      <c r="F59" s="52"/>
      <c r="G59" s="52"/>
      <c r="H59" s="53"/>
      <c r="I59" s="35">
        <v>0</v>
      </c>
    </row>
    <row r="60" spans="1:9" ht="30" customHeight="1" x14ac:dyDescent="0.3">
      <c r="A60" s="30">
        <v>3</v>
      </c>
      <c r="B60" s="51" t="s">
        <v>74</v>
      </c>
      <c r="C60" s="52"/>
      <c r="D60" s="52"/>
      <c r="E60" s="52"/>
      <c r="F60" s="52"/>
      <c r="G60" s="52"/>
      <c r="H60" s="53"/>
      <c r="I60" s="35">
        <v>0</v>
      </c>
    </row>
    <row r="61" spans="1:9" ht="30" customHeight="1" thickBot="1" x14ac:dyDescent="0.35">
      <c r="A61" s="31">
        <v>4</v>
      </c>
      <c r="B61" s="51" t="s">
        <v>76</v>
      </c>
      <c r="C61" s="52"/>
      <c r="D61" s="52"/>
      <c r="E61" s="52"/>
      <c r="F61" s="52"/>
      <c r="G61" s="52"/>
      <c r="H61" s="53"/>
      <c r="I61" s="36">
        <v>0</v>
      </c>
    </row>
    <row r="62" spans="1:9" ht="44.25" customHeight="1" x14ac:dyDescent="0.3">
      <c r="A62" s="57" t="s">
        <v>81</v>
      </c>
      <c r="B62" s="58"/>
      <c r="C62" s="58"/>
      <c r="D62" s="58"/>
      <c r="E62" s="58"/>
      <c r="F62" s="58"/>
      <c r="G62" s="58"/>
      <c r="H62" s="58"/>
      <c r="I62" s="59"/>
    </row>
    <row r="63" spans="1:9" ht="60" customHeight="1" x14ac:dyDescent="0.3">
      <c r="A63" s="26">
        <v>1</v>
      </c>
      <c r="B63" s="51" t="s">
        <v>65</v>
      </c>
      <c r="C63" s="52"/>
      <c r="D63" s="52"/>
      <c r="E63" s="52"/>
      <c r="F63" s="52"/>
      <c r="G63" s="52"/>
      <c r="H63" s="53"/>
      <c r="I63" s="27">
        <v>9200</v>
      </c>
    </row>
    <row r="64" spans="1:9" ht="45" customHeight="1" x14ac:dyDescent="0.3">
      <c r="A64" s="26">
        <v>2</v>
      </c>
      <c r="B64" s="51" t="s">
        <v>66</v>
      </c>
      <c r="C64" s="52"/>
      <c r="D64" s="52"/>
      <c r="E64" s="52"/>
      <c r="F64" s="52"/>
      <c r="G64" s="52"/>
      <c r="H64" s="53"/>
      <c r="I64" s="27">
        <v>1100</v>
      </c>
    </row>
    <row r="65" spans="1:9" ht="45" customHeight="1" x14ac:dyDescent="0.3">
      <c r="A65" s="26">
        <v>3</v>
      </c>
      <c r="B65" s="51" t="s">
        <v>67</v>
      </c>
      <c r="C65" s="52"/>
      <c r="D65" s="52"/>
      <c r="E65" s="52"/>
      <c r="F65" s="52"/>
      <c r="G65" s="52"/>
      <c r="H65" s="53"/>
      <c r="I65" s="27">
        <v>0</v>
      </c>
    </row>
    <row r="66" spans="1:9" ht="30" customHeight="1" x14ac:dyDescent="0.3">
      <c r="A66" s="26">
        <v>4</v>
      </c>
      <c r="B66" s="51" t="s">
        <v>68</v>
      </c>
      <c r="C66" s="52"/>
      <c r="D66" s="52"/>
      <c r="E66" s="52"/>
      <c r="F66" s="52"/>
      <c r="G66" s="52"/>
      <c r="H66" s="53"/>
      <c r="I66" s="27">
        <v>3000</v>
      </c>
    </row>
    <row r="67" spans="1:9" ht="45" customHeight="1" x14ac:dyDescent="0.3">
      <c r="A67" s="26">
        <v>5</v>
      </c>
      <c r="B67" s="51" t="s">
        <v>77</v>
      </c>
      <c r="C67" s="52"/>
      <c r="D67" s="52"/>
      <c r="E67" s="52"/>
      <c r="F67" s="52"/>
      <c r="G67" s="52"/>
      <c r="H67" s="53"/>
      <c r="I67" s="27">
        <v>15000</v>
      </c>
    </row>
    <row r="68" spans="1:9" ht="30" customHeight="1" x14ac:dyDescent="0.3">
      <c r="A68" s="26">
        <v>6</v>
      </c>
      <c r="B68" s="51" t="s">
        <v>78</v>
      </c>
      <c r="C68" s="52"/>
      <c r="D68" s="52"/>
      <c r="E68" s="52"/>
      <c r="F68" s="52"/>
      <c r="G68" s="52"/>
      <c r="H68" s="53"/>
      <c r="I68" s="27">
        <v>6700</v>
      </c>
    </row>
    <row r="69" spans="1:9" ht="30" customHeight="1" thickBot="1" x14ac:dyDescent="0.35">
      <c r="A69" s="26">
        <v>7</v>
      </c>
      <c r="B69" s="54" t="s">
        <v>79</v>
      </c>
      <c r="C69" s="55"/>
      <c r="D69" s="55"/>
      <c r="E69" s="55"/>
      <c r="F69" s="55"/>
      <c r="G69" s="55"/>
      <c r="H69" s="56"/>
      <c r="I69" s="28">
        <v>0</v>
      </c>
    </row>
    <row r="70" spans="1:9" ht="24" customHeight="1" x14ac:dyDescent="0.3">
      <c r="A70" s="43" t="s">
        <v>29</v>
      </c>
      <c r="B70" s="44"/>
      <c r="C70" s="44"/>
      <c r="D70" s="44"/>
      <c r="E70" s="44"/>
      <c r="F70" s="44"/>
      <c r="G70" s="44"/>
      <c r="H70" s="45"/>
      <c r="I70" s="25">
        <f>SUM(I58:I61,I63:I69)</f>
        <v>35000</v>
      </c>
    </row>
    <row r="71" spans="1:9" x14ac:dyDescent="0.3">
      <c r="A71" s="5"/>
    </row>
    <row r="72" spans="1:9" ht="24" customHeight="1" x14ac:dyDescent="0.3">
      <c r="A72" s="153" t="s">
        <v>32</v>
      </c>
      <c r="B72" s="153"/>
      <c r="C72" s="153"/>
      <c r="D72" s="153"/>
      <c r="E72" s="153"/>
      <c r="F72" s="153"/>
      <c r="G72" s="153"/>
      <c r="H72" s="153"/>
      <c r="I72" s="153"/>
    </row>
    <row r="73" spans="1:9" ht="29.25" customHeight="1" x14ac:dyDescent="0.3">
      <c r="A73" s="177" t="s">
        <v>26</v>
      </c>
      <c r="B73" s="178"/>
      <c r="C73" s="178"/>
      <c r="D73" s="178"/>
      <c r="E73" s="178"/>
      <c r="F73" s="178"/>
      <c r="G73" s="179"/>
      <c r="H73" s="46">
        <f>SUM(H75,H74)</f>
        <v>43750</v>
      </c>
      <c r="I73" s="47"/>
    </row>
    <row r="74" spans="1:9" ht="15.6" x14ac:dyDescent="0.3">
      <c r="A74" s="177" t="s">
        <v>33</v>
      </c>
      <c r="B74" s="178"/>
      <c r="C74" s="178"/>
      <c r="D74" s="178"/>
      <c r="E74" s="178"/>
      <c r="F74" s="178"/>
      <c r="G74" s="179"/>
      <c r="H74" s="23">
        <f>I70-H51</f>
        <v>35000</v>
      </c>
      <c r="I74" s="24">
        <f>H74/H73</f>
        <v>0.8</v>
      </c>
    </row>
    <row r="75" spans="1:9" ht="15.6" x14ac:dyDescent="0.3">
      <c r="A75" s="177" t="s">
        <v>34</v>
      </c>
      <c r="B75" s="178"/>
      <c r="C75" s="178"/>
      <c r="D75" s="178"/>
      <c r="E75" s="178"/>
      <c r="F75" s="178"/>
      <c r="G75" s="179"/>
      <c r="H75" s="14">
        <f>H51+H52</f>
        <v>8750</v>
      </c>
      <c r="I75" s="24">
        <f>H75/H73</f>
        <v>0.2</v>
      </c>
    </row>
    <row r="76" spans="1:9" ht="78" customHeight="1" x14ac:dyDescent="0.3">
      <c r="A76" s="5"/>
      <c r="G76" s="15"/>
      <c r="H76" s="16" t="str">
        <f>IF(H74&lt;35000.01,słowniki!A7,słowniki!A4)</f>
        <v xml:space="preserve"> </v>
      </c>
      <c r="I76" s="32" t="str">
        <f>IF(słowniki!A6&gt;0.8,słowniki!A5,słowniki!A7)</f>
        <v xml:space="preserve"> </v>
      </c>
    </row>
    <row r="77" spans="1:9" ht="162" customHeight="1" x14ac:dyDescent="0.3">
      <c r="A77" s="164" t="s">
        <v>89</v>
      </c>
      <c r="B77" s="164"/>
      <c r="C77" s="164"/>
      <c r="D77" s="164"/>
      <c r="E77" s="164"/>
      <c r="F77" s="164"/>
      <c r="G77" s="164"/>
      <c r="H77" s="164"/>
      <c r="I77" s="164"/>
    </row>
    <row r="78" spans="1:9" ht="15" customHeight="1" x14ac:dyDescent="0.3">
      <c r="A78" s="5"/>
      <c r="G78" s="15"/>
      <c r="H78" s="16"/>
      <c r="I78" s="16"/>
    </row>
    <row r="79" spans="1:9" x14ac:dyDescent="0.3">
      <c r="A79" s="5"/>
      <c r="F79" s="140"/>
      <c r="G79" s="141"/>
      <c r="H79" s="142"/>
    </row>
    <row r="80" spans="1:9" x14ac:dyDescent="0.3">
      <c r="A80" s="5"/>
      <c r="F80" s="143"/>
      <c r="G80" s="144"/>
      <c r="H80" s="145"/>
    </row>
    <row r="81" spans="1:9" x14ac:dyDescent="0.3">
      <c r="A81" s="5"/>
      <c r="B81" s="149"/>
      <c r="C81" s="149"/>
      <c r="D81" s="149"/>
      <c r="F81" s="146"/>
      <c r="G81" s="147"/>
      <c r="H81" s="148"/>
    </row>
    <row r="82" spans="1:9" x14ac:dyDescent="0.3">
      <c r="A82" s="5"/>
      <c r="B82" s="150" t="s">
        <v>20</v>
      </c>
      <c r="C82" s="150"/>
      <c r="D82" s="150"/>
      <c r="F82" s="151" t="s">
        <v>21</v>
      </c>
      <c r="G82" s="151"/>
      <c r="H82" s="151"/>
    </row>
    <row r="83" spans="1:9" x14ac:dyDescent="0.3">
      <c r="A83" s="5"/>
    </row>
    <row r="84" spans="1:9" x14ac:dyDescent="0.3">
      <c r="A84" s="5"/>
    </row>
    <row r="85" spans="1:9" x14ac:dyDescent="0.3">
      <c r="A85" s="5"/>
    </row>
    <row r="86" spans="1:9" ht="24" customHeight="1" x14ac:dyDescent="0.3">
      <c r="A86" s="153" t="s">
        <v>42</v>
      </c>
      <c r="B86" s="153"/>
      <c r="C86" s="153"/>
      <c r="D86" s="153"/>
      <c r="E86" s="153"/>
      <c r="F86" s="153"/>
      <c r="G86" s="153"/>
      <c r="H86" s="153"/>
      <c r="I86" s="153"/>
    </row>
    <row r="87" spans="1:9" x14ac:dyDescent="0.3">
      <c r="A87" s="154"/>
      <c r="B87" s="154"/>
      <c r="C87" s="154"/>
      <c r="D87" s="154"/>
      <c r="E87" s="154"/>
      <c r="F87" s="154"/>
      <c r="G87" s="154"/>
      <c r="H87" s="154"/>
      <c r="I87" s="154"/>
    </row>
    <row r="88" spans="1:9" ht="18" x14ac:dyDescent="0.3">
      <c r="A88" s="155" t="s">
        <v>41</v>
      </c>
      <c r="B88" s="155"/>
      <c r="C88" s="155"/>
      <c r="D88" s="155"/>
      <c r="E88" s="155"/>
      <c r="F88" s="155"/>
      <c r="G88" s="155"/>
      <c r="H88" s="155"/>
      <c r="I88" s="155"/>
    </row>
    <row r="89" spans="1:9" ht="51.75" customHeight="1" x14ac:dyDescent="0.3">
      <c r="A89" s="165" t="str">
        <f>T(E14)</f>
        <v/>
      </c>
      <c r="B89" s="165"/>
      <c r="C89" s="165"/>
      <c r="D89" s="165"/>
      <c r="E89" s="165"/>
      <c r="F89" s="165"/>
      <c r="G89" s="165"/>
      <c r="H89" s="165"/>
      <c r="I89" s="165"/>
    </row>
    <row r="90" spans="1:9" x14ac:dyDescent="0.3">
      <c r="A90" s="21"/>
      <c r="B90" s="21"/>
      <c r="C90" s="21"/>
      <c r="D90" s="21"/>
      <c r="E90" s="21"/>
      <c r="F90" s="21"/>
      <c r="G90" s="21"/>
      <c r="H90" s="21"/>
      <c r="I90" s="21"/>
    </row>
    <row r="91" spans="1:9" x14ac:dyDescent="0.3">
      <c r="A91" s="5"/>
      <c r="F91" s="152"/>
      <c r="G91" s="152"/>
      <c r="H91" s="152"/>
    </row>
    <row r="92" spans="1:9" x14ac:dyDescent="0.3">
      <c r="A92" s="5"/>
      <c r="F92" s="152"/>
      <c r="G92" s="152"/>
      <c r="H92" s="152"/>
    </row>
    <row r="93" spans="1:9" x14ac:dyDescent="0.3">
      <c r="A93" s="5"/>
      <c r="B93" s="152"/>
      <c r="C93" s="152"/>
      <c r="D93" s="152"/>
      <c r="F93" s="152"/>
      <c r="G93" s="152"/>
      <c r="H93" s="152"/>
    </row>
    <row r="94" spans="1:9" x14ac:dyDescent="0.3">
      <c r="A94" s="5"/>
      <c r="B94" s="138" t="s">
        <v>20</v>
      </c>
      <c r="C94" s="139"/>
      <c r="D94" s="139"/>
      <c r="F94" s="138" t="s">
        <v>22</v>
      </c>
      <c r="G94" s="138"/>
      <c r="H94" s="138"/>
    </row>
    <row r="95" spans="1:9" x14ac:dyDescent="0.3">
      <c r="A95" s="5"/>
    </row>
    <row r="96" spans="1:9" x14ac:dyDescent="0.3">
      <c r="A96" s="5"/>
    </row>
  </sheetData>
  <sheetProtection algorithmName="SHA-512" hashValue="exSM6F3409shPoXu7idqeTs5u6qC1M1luM/yXfUx9f5m2WeJXOcwXLlCfuwnIUWZPnlfjndtaNYls49d/Uu4EA==" saltValue="zu72PoJiKr6Xwet13p2N1w==" spinCount="100000" sheet="1" formatCells="0" formatColumns="0" formatRows="0" insertColumns="0" insertRows="0" insertHyperlinks="0" deleteColumns="0" deleteRows="0" sort="0" autoFilter="0" pivotTables="0"/>
  <protectedRanges>
    <protectedRange sqref="I63:I69" name="Rozstęp1"/>
  </protectedRanges>
  <mergeCells count="112">
    <mergeCell ref="A77:I77"/>
    <mergeCell ref="A89:I89"/>
    <mergeCell ref="F32:G32"/>
    <mergeCell ref="F33:G33"/>
    <mergeCell ref="B56:H56"/>
    <mergeCell ref="B63:H63"/>
    <mergeCell ref="B64:H64"/>
    <mergeCell ref="B65:H65"/>
    <mergeCell ref="B66:H66"/>
    <mergeCell ref="F46:H46"/>
    <mergeCell ref="F47:I47"/>
    <mergeCell ref="A43:A45"/>
    <mergeCell ref="F45:I45"/>
    <mergeCell ref="B35:H35"/>
    <mergeCell ref="F34:I34"/>
    <mergeCell ref="A74:G74"/>
    <mergeCell ref="A75:G75"/>
    <mergeCell ref="A72:I72"/>
    <mergeCell ref="A73:G73"/>
    <mergeCell ref="A50:I50"/>
    <mergeCell ref="B51:G51"/>
    <mergeCell ref="B52:G52"/>
    <mergeCell ref="H51:I51"/>
    <mergeCell ref="H52:I52"/>
    <mergeCell ref="B20:D20"/>
    <mergeCell ref="E20:I20"/>
    <mergeCell ref="D30:E30"/>
    <mergeCell ref="A13:I13"/>
    <mergeCell ref="B14:D14"/>
    <mergeCell ref="B94:D94"/>
    <mergeCell ref="F94:H94"/>
    <mergeCell ref="F79:H81"/>
    <mergeCell ref="B81:D81"/>
    <mergeCell ref="B82:D82"/>
    <mergeCell ref="F82:H82"/>
    <mergeCell ref="F91:H93"/>
    <mergeCell ref="B93:D93"/>
    <mergeCell ref="A86:I86"/>
    <mergeCell ref="A87:I87"/>
    <mergeCell ref="A88:I88"/>
    <mergeCell ref="A30:A34"/>
    <mergeCell ref="D34:E34"/>
    <mergeCell ref="B30:C34"/>
    <mergeCell ref="A39:I39"/>
    <mergeCell ref="B43:E45"/>
    <mergeCell ref="F44:I44"/>
    <mergeCell ref="F43:H43"/>
    <mergeCell ref="B67:H67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8:E28"/>
    <mergeCell ref="F28:I28"/>
    <mergeCell ref="B27:E27"/>
    <mergeCell ref="F27:I27"/>
    <mergeCell ref="F30:I30"/>
    <mergeCell ref="F48:I48"/>
    <mergeCell ref="B46:E48"/>
    <mergeCell ref="A46:A48"/>
    <mergeCell ref="B41:D41"/>
    <mergeCell ref="B42:D42"/>
    <mergeCell ref="B29:E29"/>
    <mergeCell ref="A36:A37"/>
    <mergeCell ref="B36:D37"/>
    <mergeCell ref="E36:H36"/>
    <mergeCell ref="E37:H37"/>
    <mergeCell ref="E41:I41"/>
    <mergeCell ref="E42:I42"/>
    <mergeCell ref="D31:E33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A54:I54"/>
    <mergeCell ref="A55:I55"/>
    <mergeCell ref="A70:H70"/>
    <mergeCell ref="H73:I73"/>
    <mergeCell ref="F29:I29"/>
    <mergeCell ref="B68:H68"/>
    <mergeCell ref="B69:H69"/>
    <mergeCell ref="A62:I62"/>
    <mergeCell ref="A57:I57"/>
    <mergeCell ref="B58:H58"/>
    <mergeCell ref="B59:H59"/>
    <mergeCell ref="B60:H60"/>
    <mergeCell ref="B61:H61"/>
    <mergeCell ref="I31:I33"/>
    <mergeCell ref="F31:G31"/>
  </mergeCells>
  <conditionalFormatting sqref="I75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74" xr:uid="{00000000-0002-0000-0000-000000000000}">
      <formula1>35000</formula1>
    </dataValidation>
    <dataValidation type="textLength" allowBlank="1" showInputMessage="1" showErrorMessage="1" error="Tekst powinien zawierać do 1000 znaków." sqref="E41:I41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42:I42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7" max="16383" man="1"/>
    <brk id="52" max="8" man="1"/>
    <brk id="8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 xr:uid="{00000000-0002-0000-0000-000003000000}">
          <x14:formula1>
            <xm:f>słowniki!$A$1:$A$2</xm:f>
          </x14:formula1>
          <xm:sqref>I46 I43 I35</xm:sqref>
        </x14:dataValidation>
        <x14:dataValidation type="list" allowBlank="1" showInputMessage="1" showErrorMessage="1" prompt="Proszę wybrać z listy" xr:uid="{00000000-0002-0000-0000-000004000000}">
          <x14:formula1>
            <xm:f>słowniki!$N$4:$N$7</xm:f>
          </x14:formula1>
          <xm:sqref>F28:I28</xm:sqref>
        </x14:dataValidation>
        <x14:dataValidation type="list" allowBlank="1" showInputMessage="1" showErrorMessage="1" prompt="Proszę wybrać z listy" xr:uid="{00000000-0002-0000-0000-000005000000}">
          <x14:formula1>
            <xm:f>słowniki!$A$22:$A$24</xm:f>
          </x14:formula1>
          <xm:sqref>F27:I27</xm:sqref>
        </x14:dataValidation>
        <x14:dataValidation type="list" allowBlank="1" showInputMessage="1" showErrorMessage="1" prompt="Proszę wybrać z listy" xr:uid="{00000000-0002-0000-0000-000006000000}">
          <x14:formula1>
            <xm:f>słowniki!$N$8:$N$11</xm:f>
          </x14:formula1>
          <xm:sqref>F29:I29</xm:sqref>
        </x14:dataValidation>
        <x14:dataValidation type="custom" allowBlank="1" showInputMessage="1" showErrorMessage="1" error="AAAAAAA" xr:uid="{00000000-0002-0000-0000-000007000000}">
          <x14:formula1>
            <xm:f>H74&gt;słowniki!A9</xm:f>
          </x14:formula1>
          <xm:sqref>H76:I76</xm:sqref>
        </x14:dataValidation>
        <x14:dataValidation type="custom" allowBlank="1" showInputMessage="1" showErrorMessage="1" error="AAAAAAA" xr:uid="{00000000-0002-0000-0000-000008000000}">
          <x14:formula1>
            <xm:f>H75&gt;słowniki!A10</xm:f>
          </x14:formula1>
          <xm:sqref>H78:I78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selection activeCell="N16" sqref="N16"/>
    </sheetView>
  </sheetViews>
  <sheetFormatPr defaultRowHeight="14.4" x14ac:dyDescent="0.3"/>
  <cols>
    <col min="10" max="10" width="17.5546875" customWidth="1"/>
    <col min="14" max="14" width="18.109375" customWidth="1"/>
    <col min="19" max="19" width="13.33203125" customWidth="1"/>
  </cols>
  <sheetData>
    <row r="1" spans="1:14" x14ac:dyDescent="0.3">
      <c r="A1" s="18" t="s">
        <v>36</v>
      </c>
    </row>
    <row r="2" spans="1:14" x14ac:dyDescent="0.3">
      <c r="A2" s="18" t="s">
        <v>37</v>
      </c>
    </row>
    <row r="3" spans="1:14" ht="43.2" x14ac:dyDescent="0.3">
      <c r="A3">
        <v>35000</v>
      </c>
      <c r="J3" s="3" t="s">
        <v>45</v>
      </c>
    </row>
    <row r="4" spans="1:14" x14ac:dyDescent="0.3">
      <c r="A4" t="s">
        <v>47</v>
      </c>
      <c r="N4" s="18" t="s">
        <v>54</v>
      </c>
    </row>
    <row r="5" spans="1:14" x14ac:dyDescent="0.3">
      <c r="A5" t="s">
        <v>48</v>
      </c>
      <c r="N5" s="18" t="s">
        <v>55</v>
      </c>
    </row>
    <row r="6" spans="1:14" x14ac:dyDescent="0.3">
      <c r="A6" s="2">
        <f>'wniosek B'!I74</f>
        <v>0.8</v>
      </c>
      <c r="N6" s="18" t="s">
        <v>56</v>
      </c>
    </row>
    <row r="7" spans="1:14" x14ac:dyDescent="0.3">
      <c r="A7" t="s">
        <v>38</v>
      </c>
      <c r="N7" s="18" t="s">
        <v>37</v>
      </c>
    </row>
    <row r="8" spans="1:14" x14ac:dyDescent="0.3">
      <c r="N8" s="18" t="s">
        <v>57</v>
      </c>
    </row>
    <row r="9" spans="1:14" x14ac:dyDescent="0.3">
      <c r="N9" s="18" t="s">
        <v>58</v>
      </c>
    </row>
    <row r="10" spans="1:14" x14ac:dyDescent="0.3">
      <c r="N10" s="18" t="s">
        <v>88</v>
      </c>
    </row>
    <row r="11" spans="1:14" x14ac:dyDescent="0.3">
      <c r="A11" t="s">
        <v>43</v>
      </c>
      <c r="N11" s="18" t="s">
        <v>37</v>
      </c>
    </row>
    <row r="14" spans="1:14" x14ac:dyDescent="0.3">
      <c r="A14" t="s">
        <v>44</v>
      </c>
    </row>
    <row r="15" spans="1:14" x14ac:dyDescent="0.3">
      <c r="A15" t="s">
        <v>44</v>
      </c>
    </row>
    <row r="21" spans="1:19" x14ac:dyDescent="0.3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3">
      <c r="A23" s="18" t="s">
        <v>82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3">
      <c r="A24" s="18" t="s">
        <v>83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</sheetData>
  <mergeCells count="1">
    <mergeCell ref="A21:S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Maria Zdziech</cp:lastModifiedBy>
  <cp:lastPrinted>2023-01-12T11:43:42Z</cp:lastPrinted>
  <dcterms:created xsi:type="dcterms:W3CDTF">2021-03-24T08:42:51Z</dcterms:created>
  <dcterms:modified xsi:type="dcterms:W3CDTF">2023-04-03T16:20:23Z</dcterms:modified>
</cp:coreProperties>
</file>