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dzm\Desktop\Aktywna tablica 2024\WNIOSKI - SZKOŁA PODSTAWOWA, PONADPODSTAWOWA\17 500 ZŁ\"/>
    </mc:Choice>
  </mc:AlternateContent>
  <xr:revisionPtr revIDLastSave="0" documentId="8_{84284D95-E2A9-4922-9FF4-9132A138B0A7}" xr6:coauthVersionLast="47" xr6:coauthVersionMax="47" xr10:uidLastSave="{00000000-0000-0000-0000-000000000000}"/>
  <workbookProtection workbookAlgorithmName="SHA-512" workbookHashValue="a1S+REcNf3PXxStHDVuOvvHaJxn96S0Nbtagvmn2JxU9PBaqMcwcGBgAnD+OGNK+HfQAjWb4fSgXfxjR6nrwjw==" workbookSaltValue="5N7VpNesaL6YrJQBRUsvXA==" workbookSpinCount="100000" lockStructure="1"/>
  <bookViews>
    <workbookView xWindow="-120" yWindow="-120" windowWidth="29040" windowHeight="15720" xr2:uid="{00000000-000D-0000-FFFF-FFFF00000000}"/>
  </bookViews>
  <sheets>
    <sheet name="Wniosek A" sheetId="1" r:id="rId1"/>
    <sheet name="słowniki" sheetId="2" state="hidden" r:id="rId2"/>
  </sheets>
  <definedNames>
    <definedName name="_xlnm.Print_Area" localSheetId="0">'Wniosek A'!$A$1:$I$85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3" i="1" l="1"/>
  <c r="J29" i="1" l="1"/>
  <c r="J28" i="1" l="1"/>
  <c r="H61" i="1" l="1"/>
  <c r="I57" i="1" l="1"/>
  <c r="H60" i="1" l="1"/>
  <c r="H59" i="1" s="1"/>
  <c r="I61" i="1" s="1"/>
  <c r="A62" i="1" l="1"/>
  <c r="I60" i="1"/>
  <c r="A7" i="2" s="1"/>
  <c r="I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4" authorId="0" shapeId="0" xr:uid="{00000000-0006-0000-0000-00000F000000}">
      <text>
        <r>
          <rPr>
            <sz val="9"/>
            <color indexed="81"/>
            <rFont val="Tahoma"/>
            <family val="2"/>
            <charset val="238"/>
          </rPr>
          <t>Tekst powinien zawierać do 1000 znaków.</t>
        </r>
      </text>
    </comment>
    <comment ref="E35" authorId="0" shapeId="0" xr:uid="{00000000-0006-0000-0000-000010000000}">
      <text>
        <r>
          <rPr>
            <sz val="9"/>
            <color indexed="81"/>
            <rFont val="Tahoma"/>
            <family val="2"/>
            <charset val="238"/>
          </rPr>
          <t xml:space="preserve">Tekst powinien zawierać do 1000 znaków.
</t>
        </r>
      </text>
    </comment>
    <comment ref="I36" authorId="0" shapeId="0" xr:uid="{00000000-0006-0000-0000-000011000000}">
      <text>
        <r>
          <rPr>
            <sz val="9"/>
            <color indexed="81"/>
            <rFont val="Tahoma"/>
            <family val="2"/>
            <charset val="238"/>
          </rPr>
          <t xml:space="preserve">Proszę wybrac z listy
</t>
        </r>
      </text>
    </comment>
    <comment ref="I39" authorId="0" shapeId="0" xr:uid="{00000000-0006-0000-0000-000012000000}">
      <text>
        <r>
          <rPr>
            <sz val="9"/>
            <color indexed="81"/>
            <rFont val="Tahoma"/>
            <family val="2"/>
            <charset val="238"/>
          </rPr>
          <t>Proszę wybrac z listy</t>
        </r>
      </text>
    </comment>
    <comment ref="A58" authorId="2" shapeId="0" xr:uid="{00000000-0006-0000-0000-000013000000}">
      <text>
        <r>
          <rPr>
            <b/>
            <sz val="8"/>
            <color indexed="81"/>
            <rFont val="Tahoma"/>
            <family val="2"/>
            <charset val="238"/>
          </rPr>
          <t>TABELA W CAŁOŚCI WYPEŁNIANA AUTOMATYCZNIE</t>
        </r>
      </text>
    </comment>
    <comment ref="H59" authorId="2" shapeId="0" xr:uid="{00000000-0006-0000-0000-000014000000}">
      <text>
        <r>
          <rPr>
            <b/>
            <sz val="9"/>
            <color indexed="81"/>
            <rFont val="Tahoma"/>
            <family val="2"/>
            <charset val="238"/>
          </rPr>
          <t>POLE WYPEŁNIANE AUTOMATYCZNIE</t>
        </r>
      </text>
    </comment>
    <comment ref="H60" authorId="2" shapeId="0" xr:uid="{00000000-0006-0000-0000-000015000000}">
      <text>
        <r>
          <rPr>
            <b/>
            <sz val="12"/>
            <color indexed="81"/>
            <rFont val="Tahoma"/>
            <family val="2"/>
            <charset val="238"/>
          </rPr>
          <t>POLE WYPEŁNIANE AUTOMATYCZNIE</t>
        </r>
      </text>
    </comment>
    <comment ref="I60" authorId="2" shapeId="0" xr:uid="{00000000-0006-0000-0000-000016000000}">
      <text>
        <r>
          <rPr>
            <b/>
            <sz val="12"/>
            <color indexed="81"/>
            <rFont val="Tahoma"/>
            <family val="2"/>
            <charset val="238"/>
          </rPr>
          <t>POLE WYPEŁNIANE AUTOMATYCZNIE</t>
        </r>
      </text>
    </comment>
    <comment ref="H61" authorId="2" shapeId="0" xr:uid="{00000000-0006-0000-0000-000017000000}">
      <text>
        <r>
          <rPr>
            <b/>
            <sz val="12"/>
            <color indexed="81"/>
            <rFont val="Tahoma"/>
            <family val="2"/>
            <charset val="238"/>
          </rPr>
          <t>POLE WYPEŁNIANE AUTOMATYCZNIE</t>
        </r>
      </text>
    </comment>
    <comment ref="I61" authorId="2" shapeId="0" xr:uid="{00000000-0006-0000-0000-000018000000}">
      <text>
        <r>
          <rPr>
            <b/>
            <sz val="12"/>
            <color indexed="81"/>
            <rFont val="Tahoma"/>
            <family val="2"/>
            <charset val="238"/>
          </rPr>
          <t>POLE WYPEŁNIANE AUTOMATYCZNIE</t>
        </r>
      </text>
    </comment>
    <comment ref="I62" authorId="0" shapeId="0" xr:uid="{00000000-0006-0000-0000-00001A000000}">
      <text>
        <r>
          <rPr>
            <sz val="9"/>
            <color indexed="81"/>
            <rFont val="Tahoma"/>
            <family val="2"/>
            <charset val="238"/>
          </rPr>
          <t>Kontrola poprawności</t>
        </r>
      </text>
    </comment>
    <comment ref="A63"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<sst xmlns="http://schemas.openxmlformats.org/spreadsheetml/2006/main" count="96" uniqueCount="85">
  <si>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</si>
  <si>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</si>
  <si>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</si>
  <si>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</si>
  <si>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</si>
  <si>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</si>
  <si>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</si>
  <si>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</si>
  <si>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</si>
  <si>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</si>
  <si>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</si>
  <si>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</si>
  <si>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</si>
  <si>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</si>
  <si>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</si>
  <si>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</si>
  <si>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</si>
  <si>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</si>
  <si>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</si>
  <si>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</si>
  <si>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</si>
  <si>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</si>
  <si>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</si>
  <si>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</si>
  <si>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</si>
  <si>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</si>
  <si>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</si>
  <si>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</si>
  <si>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</si>
  <si>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</si>
  <si>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</si>
  <si>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</si>
  <si>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</si>
  <si>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</si>
  <si>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</si>
  <si>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</si>
  <si>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</si>
  <si>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</si>
  <si>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</si>
  <si>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</si>
  <si>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</si>
  <si>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</si>
  <si>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</si>
  <si>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</si>
  <si>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</si>
  <si>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</si>
  <si>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</si>
  <si>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</si>
  <si>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</si>
  <si>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</si>
  <si>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</si>
  <si>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TAK w 2017 roku</t>
  </si>
  <si>
    <t>TAK w 2018 roku</t>
  </si>
  <si>
    <t>TAK w 2020 roku</t>
  </si>
  <si>
    <t>TAK w 2021 roku</t>
  </si>
  <si>
    <t>TAK w 2019 roku</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</si>
  <si>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</si>
  <si>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</si>
  <si>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</si>
  <si>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</si>
  <si>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</si>
  <si>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</si>
  <si>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</si>
  <si>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</si>
  <si>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</si>
  <si>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</si>
  <si>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</si>
  <si>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TAK w 2022 roku</t>
  </si>
  <si>
    <t xml:space="preserve">Jeżeli tak, proszę podac poniżej nazwę </t>
  </si>
  <si>
    <t>Nazwa organu prowadzącego szkołę wraz z danymi adresowymi.</t>
  </si>
  <si>
    <t>Tel. kontaktowy (komórkowy)</t>
  </si>
  <si>
    <t>(Pieczęć szkoły w wersji papierowej)</t>
  </si>
  <si>
    <t>TAK w 2023 roku</t>
  </si>
  <si>
    <t>(Podpis dyrektora szkoły i pieczęć imienna                    w wersji papierowej)</t>
  </si>
  <si>
    <t>(Podpis i pieczęć imienna w wersji papierowej)</t>
  </si>
  <si>
    <t>Wniosek dyrektora szkoły do</t>
  </si>
  <si>
    <r>
      <t xml:space="preserve">Wniosek A                                                                                                                                                                                                                     </t>
    </r>
    <r>
      <rPr>
        <b/>
        <sz val="12"/>
        <rFont val="Calibri"/>
        <family val="2"/>
        <charset val="238"/>
        <scheme val="minor"/>
      </rPr>
      <t xml:space="preserve">maksymalna kwota wsparcia - do </t>
    </r>
    <r>
      <rPr>
        <b/>
        <sz val="14"/>
        <rFont val="Calibri"/>
        <family val="2"/>
        <charset val="238"/>
        <scheme val="minor"/>
      </rPr>
      <t>14 000,00 zł</t>
    </r>
    <r>
      <rPr>
        <b/>
        <sz val="12"/>
        <rFont val="Calibri"/>
        <family val="2"/>
        <charset val="238"/>
        <scheme val="minor"/>
      </rPr>
      <t>.</t>
    </r>
  </si>
  <si>
    <t>szkoła  podstawowa, która nie otrzymała wsparcia finansowego w latach 2017–2019 oraz w 2020, 2021, 2022 i 2023 roku</t>
  </si>
  <si>
    <r>
      <t xml:space="preserve">1. Oświadczam, że wymieniony we wniosku sprzęt oraz wszystkie pozostałe pomoce dydaktyczne i narzędzia do terapii, o których mowa w § 2 ust. 3-7 Rozporządzenia, </t>
    </r>
    <r>
      <rPr>
        <b/>
        <i/>
        <sz val="14"/>
        <color rgb="FF002060"/>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t>
    </r>
    <r>
      <rPr>
        <b/>
        <i/>
        <sz val="14"/>
        <color rgb="FF002060"/>
        <rFont val="Calibri"/>
        <family val="2"/>
        <charset val="238"/>
        <scheme val="minor"/>
      </rPr>
      <t>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</si>
  <si>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sprzętu/nowoczesnych pomocy dydaktycznych
w 2024 roku
</t>
    </r>
    <r>
      <rPr>
        <sz val="14"/>
        <rFont val="Calibri"/>
        <family val="2"/>
        <charset val="238"/>
        <scheme val="minor"/>
      </rPr>
      <t>składany w ramach Rządowego programu na lata 2020–2024 "Aktywna tablica".</t>
    </r>
  </si>
  <si>
    <t>Zestaw dla nauczyciela do prowadzenia zajęć z wykorzystaniem metod i technik kształcenia na odległość, w skład którego wchodzą: laptop, dodatkowa kamera internetowa, dodatkowy zestaw słuchawek, dodatkowy mikrofon, statyw, tablet graficzny lub tablet innego rodzaju służący w szczególności do rysowania elementów graficznych na komputerze lub monitorze</t>
  </si>
  <si>
    <t>Czy szkoła otrzymała wsparcie finansowe w latach 2017–2019                                      w ramach Rządowego programu  "Aktywna tablica".</t>
  </si>
  <si>
    <t>Czy szkoła otrzymała wsparcie finansowe w latach 2020 - 2023                                     w ramach Rządowego programu  "Aktywna tablica".</t>
  </si>
  <si>
    <t>Dotyczy szkół wymienionych § 2 ust. 3  rozporządzenia (szkoły podstawowe, które nie otrzymały wsparcia finansowego w latach 2017–2019 oraz w 2020, 2021, 2022 i 2023 roku) oraz w § 2 ust. 4 (szkoły ponadpodstawowe, które nie otrzymały wsparcia finansowego w 2020, 2021, 2022, i 2023 roku)</t>
  </si>
  <si>
    <t>Monitory interaktywne pozwolą na korzystanie z licznych aplikacji i gier o charakterze edukacyjnym działających na systemie Android lub systemie Windows. Oprogramowanie, które jest elementem działania monitora, zawiera narzędzia edukacyjne, niezbędne do pracy nauczycielom wszystkich przedmiotów. Duży obszar roboczy monitora pozwoli uczniom nawet z odległych miejsc sali zobaczyć wszystkie przedstawiane treści edukacyjne. Wzbogacenie tradycyjnego przekazu i nauki z podręczników, może przenieść uczniów poprzez sprzęty multimedialne w nową, interaktywną odsłonę nauki. Monitory umożliwią uczniom pracę na multibookach oraz oprogramowaniu interaktywnym wykorzystującym funkcje dotykowe.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</si>
</sst>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5"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
      <b/>
      <i/>
      <sz val="12"/>
      <name val="Calibri"/>
      <family val="2"/>
      <charset val="238"/>
      <scheme val="minor"/>
    </font>
    <font>
      <b/>
      <i/>
      <sz val="14"/>
      <color rgb="FF002060"/>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1" fontId="4" fillId="2" borderId="7" xfId="0" applyNumberFormat="1"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0" fillId="0" borderId="0" xfId="0" applyProtection="1">
      <protection hidden="1"/>
    </xf>
    <xf numFmtId="0" fontId="23" fillId="4" borderId="0" xfId="0" applyFont="1" applyFill="1" applyAlignment="1" applyProtection="1">
      <alignment horizontal="center" vertical="center" wrapText="1"/>
      <protection hidden="1"/>
    </xf>
    <xf numFmtId="2" fontId="0" fillId="0" borderId="0" xfId="0" applyNumberFormat="1" applyProtection="1">
      <protection hidden="1"/>
    </xf>
    <xf numFmtId="0" fontId="10" fillId="2" borderId="7" xfId="0" applyFont="1" applyFill="1" applyBorder="1" applyAlignment="1" applyProtection="1">
      <alignment horizontal="center" vertical="center" wrapText="1"/>
      <protection locked="0"/>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xf numFmtId="0" fontId="0" fillId="0" borderId="7" xfId="0" applyBorder="1" applyAlignment="1">
      <alignment horizontal="center" vertical="center"/>
    </xf>
    <xf numFmtId="0" fontId="2" fillId="0" borderId="7" xfId="0" applyFont="1" applyBorder="1"/>
    <xf numFmtId="0" fontId="24" fillId="0" borderId="0" xfId="0" applyFont="1" applyAlignment="1">
      <alignment vertical="center" wrapText="1"/>
    </xf>
    <xf numFmtId="0" fontId="24" fillId="0" borderId="0" xfId="0" applyFont="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vertical="center" wrapText="1"/>
    </xf>
    <xf numFmtId="7" fontId="19" fillId="0" borderId="7" xfId="0" applyNumberFormat="1" applyFont="1" applyBorder="1" applyAlignment="1">
      <alignment horizontal="center" vertical="center"/>
    </xf>
    <xf numFmtId="164" fontId="19" fillId="0" borderId="1" xfId="0" applyNumberFormat="1" applyFont="1" applyBorder="1" applyAlignment="1">
      <alignment horizontal="center" vertical="center"/>
    </xf>
    <xf numFmtId="165" fontId="13" fillId="0" borderId="7"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22" fillId="0" borderId="0" xfId="0" applyFont="1" applyAlignment="1">
      <alignment horizontal="center" vertical="center" wrapText="1"/>
    </xf>
    <xf numFmtId="0" fontId="1" fillId="0" borderId="0" xfId="0" applyFont="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1" fillId="0" borderId="7" xfId="0" applyFont="1" applyBorder="1" applyAlignment="1">
      <alignment horizontal="center" vertical="center"/>
    </xf>
    <xf numFmtId="0" fontId="30" fillId="0" borderId="0" xfId="0" applyFont="1" applyAlignment="1">
      <alignment horizontal="left"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top"/>
    </xf>
    <xf numFmtId="0" fontId="0" fillId="0" borderId="7" xfId="0" applyBorder="1" applyAlignment="1">
      <alignment horizontal="left" vertical="center"/>
    </xf>
    <xf numFmtId="0" fontId="0" fillId="0" borderId="7" xfId="0"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7"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0" borderId="7" xfId="0" applyFont="1" applyBorder="1" applyAlignment="1">
      <alignment horizontal="right" vertical="center"/>
    </xf>
    <xf numFmtId="0" fontId="0" fillId="0" borderId="7" xfId="0" applyBorder="1" applyAlignment="1">
      <alignment vertical="center"/>
    </xf>
    <xf numFmtId="164" fontId="19" fillId="0" borderId="1" xfId="0" applyNumberFormat="1" applyFont="1" applyBorder="1" applyAlignment="1">
      <alignment horizontal="center" vertical="center"/>
    </xf>
    <xf numFmtId="0" fontId="0" fillId="0" borderId="3" xfId="0"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164" fontId="19" fillId="2" borderId="1" xfId="0" applyNumberFormat="1" applyFont="1" applyFill="1" applyBorder="1" applyAlignment="1" applyProtection="1">
      <alignment horizontal="center" vertical="center" wrapText="1"/>
      <protection locked="0"/>
    </xf>
    <xf numFmtId="164" fontId="19"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9" fillId="2" borderId="7" xfId="0" applyFont="1" applyFill="1" applyBorder="1" applyAlignment="1" applyProtection="1">
      <alignment horizontal="left" vertical="top"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pplyProtection="1">
      <alignment horizontal="center" vertical="center"/>
      <protection locked="0"/>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33" fillId="5" borderId="0" xfId="0" applyFont="1" applyFill="1" applyAlignment="1">
      <alignment horizontal="center" vertical="center" wrapText="1"/>
    </xf>
    <xf numFmtId="0" fontId="4" fillId="0" borderId="0" xfId="0" applyFont="1" applyAlignment="1">
      <alignment horizontal="center" vertical="center"/>
    </xf>
    <xf numFmtId="0" fontId="3" fillId="0" borderId="7" xfId="0" applyFont="1" applyBorder="1" applyAlignment="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5" fillId="0" borderId="7" xfId="0" applyFont="1" applyBorder="1" applyAlignment="1">
      <alignment horizontal="left" vertical="center" wrapText="1"/>
    </xf>
    <xf numFmtId="0" fontId="3"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wrapText="1"/>
    </xf>
    <xf numFmtId="0" fontId="0" fillId="2" borderId="7" xfId="0" applyFill="1" applyBorder="1" applyAlignment="1" applyProtection="1">
      <alignment horizontal="center"/>
      <protection locked="0"/>
    </xf>
    <xf numFmtId="0" fontId="1" fillId="0" borderId="0" xfId="0" applyFont="1" applyAlignment="1">
      <alignment horizontal="center" vertical="center"/>
    </xf>
    <xf numFmtId="0" fontId="11" fillId="0" borderId="0" xfId="0" applyFont="1" applyAlignment="1">
      <alignment horizontal="center" vertical="top"/>
    </xf>
    <xf numFmtId="0" fontId="30" fillId="0" borderId="0" xfId="0" applyFont="1" applyAlignment="1">
      <alignment horizontal="center" vertical="top"/>
    </xf>
    <xf numFmtId="0" fontId="22" fillId="0" borderId="5"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top"/>
      <protection locked="0"/>
    </xf>
    <xf numFmtId="0" fontId="28" fillId="2" borderId="2" xfId="0" applyFont="1" applyFill="1" applyBorder="1" applyAlignment="1" applyProtection="1">
      <alignment horizontal="left" vertical="top"/>
      <protection locked="0"/>
    </xf>
    <xf numFmtId="0" fontId="28" fillId="2" borderId="3" xfId="0" applyFont="1" applyFill="1" applyBorder="1" applyAlignment="1" applyProtection="1">
      <alignment horizontal="left" vertical="top"/>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showGridLines="0" tabSelected="1" topLeftCell="A32" zoomScaleNormal="100" workbookViewId="0">
      <selection activeCell="E34" sqref="E34:I34"/>
    </sheetView>
  </sheetViews>
  <sheetFormatPr defaultColWidth="9.140625" defaultRowHeight="15" x14ac:dyDescent="0.25"/>
  <cols>
    <col min="1" max="1" width="3.5703125" customWidth="1"/>
    <col min="4" max="4" width="11.85546875" customWidth="1"/>
    <col min="5" max="5" width="27.140625" customWidth="1"/>
    <col min="6" max="6" width="9.140625" customWidth="1"/>
    <col min="7" max="7" width="10.7109375" customWidth="1"/>
    <col min="8" max="9" width="15.7109375" customWidth="1"/>
    <col min="10" max="10" width="31.28515625" hidden="1" customWidth="1"/>
  </cols>
  <sheetData>
    <row r="1" spans="1:9" ht="114.75" customHeight="1" x14ac:dyDescent="0.25">
      <c r="A1" s="88" t="s">
        <v>79</v>
      </c>
      <c r="B1" s="89"/>
      <c r="C1" s="89"/>
      <c r="D1" s="89"/>
      <c r="E1" s="89"/>
      <c r="F1" s="89"/>
      <c r="G1" s="89"/>
      <c r="H1" s="89"/>
      <c r="I1" s="89"/>
    </row>
    <row r="2" spans="1:9" ht="39.950000000000003" customHeight="1" x14ac:dyDescent="0.25">
      <c r="A2" s="88" t="s">
        <v>76</v>
      </c>
      <c r="B2" s="89"/>
      <c r="C2" s="89"/>
      <c r="D2" s="89"/>
      <c r="E2" s="89"/>
      <c r="F2" s="89"/>
      <c r="G2" s="89"/>
      <c r="H2" s="89"/>
      <c r="I2" s="89"/>
    </row>
    <row r="3" spans="1:9" ht="54" customHeight="1" x14ac:dyDescent="0.25">
      <c r="A3" s="105" t="s">
        <v>83</v>
      </c>
      <c r="B3" s="105"/>
      <c r="C3" s="105"/>
      <c r="D3" s="105"/>
      <c r="E3" s="105"/>
      <c r="F3" s="105"/>
      <c r="G3" s="105"/>
      <c r="H3" s="105"/>
      <c r="I3" s="105"/>
    </row>
    <row r="4" spans="1:9" ht="15.75" x14ac:dyDescent="0.25">
      <c r="A4" s="9"/>
      <c r="C4" s="10"/>
      <c r="D4" s="10"/>
      <c r="E4" s="10"/>
      <c r="F4" s="10"/>
      <c r="G4" s="10"/>
      <c r="H4" s="10"/>
    </row>
    <row r="5" spans="1:9" ht="15.75" x14ac:dyDescent="0.25">
      <c r="A5" s="9"/>
      <c r="C5" s="90" t="s">
        <v>75</v>
      </c>
      <c r="D5" s="90"/>
      <c r="E5" s="90"/>
      <c r="F5" s="90"/>
      <c r="G5" s="90"/>
      <c r="H5" s="90"/>
    </row>
    <row r="6" spans="1:9" x14ac:dyDescent="0.25">
      <c r="A6" s="9"/>
    </row>
    <row r="7" spans="1:9" ht="66" customHeight="1" x14ac:dyDescent="0.25">
      <c r="A7" s="103" t="s">
        <v>69</v>
      </c>
      <c r="B7" s="103"/>
      <c r="C7" s="104"/>
      <c r="D7" s="104"/>
      <c r="E7" s="104"/>
      <c r="F7" s="104"/>
      <c r="G7" s="104"/>
      <c r="H7" s="104"/>
      <c r="I7" s="104"/>
    </row>
    <row r="8" spans="1:9" x14ac:dyDescent="0.25">
      <c r="A8" s="9"/>
    </row>
    <row r="9" spans="1:9" ht="29.25" customHeight="1" x14ac:dyDescent="0.25">
      <c r="A9" s="91" t="s">
        <v>71</v>
      </c>
      <c r="B9" s="92"/>
      <c r="C9" s="92"/>
      <c r="D9" s="92"/>
      <c r="E9" s="93"/>
      <c r="F9" s="100"/>
      <c r="G9" s="100"/>
      <c r="H9" s="100"/>
      <c r="I9" s="100"/>
    </row>
    <row r="10" spans="1:9" x14ac:dyDescent="0.25">
      <c r="A10" s="94"/>
      <c r="B10" s="95"/>
      <c r="C10" s="95"/>
      <c r="D10" s="95"/>
      <c r="E10" s="96"/>
      <c r="F10" s="101" t="s">
        <v>0</v>
      </c>
      <c r="G10" s="101"/>
      <c r="H10" s="101"/>
      <c r="I10" s="101"/>
    </row>
    <row r="11" spans="1:9" ht="27" customHeight="1" x14ac:dyDescent="0.25">
      <c r="A11" s="94"/>
      <c r="B11" s="95"/>
      <c r="C11" s="95"/>
      <c r="D11" s="95"/>
      <c r="E11" s="96"/>
      <c r="F11" s="100"/>
      <c r="G11" s="100"/>
      <c r="H11" s="100"/>
      <c r="I11" s="100"/>
    </row>
    <row r="12" spans="1:9" x14ac:dyDescent="0.25">
      <c r="A12" s="97"/>
      <c r="B12" s="98"/>
      <c r="C12" s="98"/>
      <c r="D12" s="98"/>
      <c r="E12" s="99"/>
      <c r="F12" s="102" t="s">
        <v>1</v>
      </c>
      <c r="G12" s="102"/>
      <c r="H12" s="102"/>
      <c r="I12" s="102"/>
    </row>
    <row r="13" spans="1:9" ht="46.5" customHeight="1" x14ac:dyDescent="0.25">
      <c r="A13" s="106" t="s">
        <v>2</v>
      </c>
      <c r="B13" s="106"/>
      <c r="C13" s="106"/>
      <c r="D13" s="106"/>
      <c r="E13" s="106"/>
      <c r="F13" s="106"/>
      <c r="G13" s="106"/>
      <c r="H13" s="106"/>
      <c r="I13" s="106"/>
    </row>
    <row r="14" spans="1:9" ht="41.25" customHeight="1" x14ac:dyDescent="0.25">
      <c r="A14" s="11">
        <v>1</v>
      </c>
      <c r="B14" s="107" t="s">
        <v>3</v>
      </c>
      <c r="C14" s="107"/>
      <c r="D14" s="107"/>
      <c r="E14" s="108"/>
      <c r="F14" s="109"/>
      <c r="G14" s="109"/>
      <c r="H14" s="109"/>
      <c r="I14" s="110"/>
    </row>
    <row r="15" spans="1:9" x14ac:dyDescent="0.25">
      <c r="A15" s="25">
        <v>2</v>
      </c>
      <c r="B15" s="107" t="s">
        <v>4</v>
      </c>
      <c r="C15" s="107"/>
      <c r="D15" s="107"/>
      <c r="E15" s="12" t="s">
        <v>5</v>
      </c>
      <c r="F15" s="114"/>
      <c r="G15" s="115"/>
      <c r="H15" s="115"/>
      <c r="I15" s="116"/>
    </row>
    <row r="16" spans="1:9" x14ac:dyDescent="0.25">
      <c r="A16" s="25"/>
      <c r="B16" s="107"/>
      <c r="C16" s="107"/>
      <c r="D16" s="107"/>
      <c r="E16" s="12" t="s">
        <v>6</v>
      </c>
      <c r="F16" s="114"/>
      <c r="G16" s="115"/>
      <c r="H16" s="115"/>
      <c r="I16" s="116"/>
    </row>
    <row r="17" spans="1:10" x14ac:dyDescent="0.25">
      <c r="A17" s="25"/>
      <c r="B17" s="107"/>
      <c r="C17" s="107"/>
      <c r="D17" s="107"/>
      <c r="E17" s="12" t="s">
        <v>7</v>
      </c>
      <c r="F17" s="114"/>
      <c r="G17" s="115"/>
      <c r="H17" s="115"/>
      <c r="I17" s="116"/>
    </row>
    <row r="18" spans="1:10" ht="30" customHeight="1" x14ac:dyDescent="0.25">
      <c r="A18" s="11">
        <v>3</v>
      </c>
      <c r="B18" s="48" t="s">
        <v>59</v>
      </c>
      <c r="C18" s="49"/>
      <c r="D18" s="50"/>
      <c r="E18" s="117"/>
      <c r="F18" s="118"/>
      <c r="G18" s="118"/>
      <c r="H18" s="118"/>
      <c r="I18" s="119"/>
    </row>
    <row r="19" spans="1:10" x14ac:dyDescent="0.25">
      <c r="A19" s="11">
        <v>4</v>
      </c>
      <c r="B19" s="120" t="s">
        <v>8</v>
      </c>
      <c r="C19" s="121"/>
      <c r="D19" s="122"/>
      <c r="E19" s="111"/>
      <c r="F19" s="112"/>
      <c r="G19" s="112"/>
      <c r="H19" s="112"/>
      <c r="I19" s="113"/>
    </row>
    <row r="20" spans="1:10" x14ac:dyDescent="0.25">
      <c r="A20" s="11">
        <v>5</v>
      </c>
      <c r="B20" s="107" t="s">
        <v>10</v>
      </c>
      <c r="C20" s="107"/>
      <c r="D20" s="107"/>
      <c r="E20" s="111"/>
      <c r="F20" s="112"/>
      <c r="G20" s="112"/>
      <c r="H20" s="112"/>
      <c r="I20" s="113"/>
    </row>
    <row r="21" spans="1:10" x14ac:dyDescent="0.25">
      <c r="A21" s="25">
        <v>6</v>
      </c>
      <c r="B21" s="107" t="s">
        <v>9</v>
      </c>
      <c r="C21" s="107"/>
      <c r="D21" s="107"/>
      <c r="E21" s="12" t="s">
        <v>5</v>
      </c>
      <c r="F21" s="111"/>
      <c r="G21" s="112"/>
      <c r="H21" s="112"/>
      <c r="I21" s="113"/>
    </row>
    <row r="22" spans="1:10" x14ac:dyDescent="0.25">
      <c r="A22" s="25"/>
      <c r="B22" s="107"/>
      <c r="C22" s="107"/>
      <c r="D22" s="107"/>
      <c r="E22" s="12" t="s">
        <v>6</v>
      </c>
      <c r="F22" s="111"/>
      <c r="G22" s="112"/>
      <c r="H22" s="112"/>
      <c r="I22" s="113"/>
    </row>
    <row r="23" spans="1:10" x14ac:dyDescent="0.25">
      <c r="A23" s="25"/>
      <c r="B23" s="107"/>
      <c r="C23" s="107"/>
      <c r="D23" s="107"/>
      <c r="E23" s="12" t="s">
        <v>7</v>
      </c>
      <c r="F23" s="111"/>
      <c r="G23" s="112"/>
      <c r="H23" s="112"/>
      <c r="I23" s="113"/>
    </row>
    <row r="24" spans="1:10" x14ac:dyDescent="0.25">
      <c r="A24" s="25">
        <v>7</v>
      </c>
      <c r="B24" s="123" t="s">
        <v>11</v>
      </c>
      <c r="C24" s="123"/>
      <c r="D24" s="123"/>
      <c r="E24" s="12" t="s">
        <v>12</v>
      </c>
      <c r="F24" s="111"/>
      <c r="G24" s="112"/>
      <c r="H24" s="112"/>
      <c r="I24" s="113"/>
    </row>
    <row r="25" spans="1:10" x14ac:dyDescent="0.25">
      <c r="A25" s="25"/>
      <c r="B25" s="123"/>
      <c r="C25" s="123"/>
      <c r="D25" s="123"/>
      <c r="E25" s="12" t="s">
        <v>70</v>
      </c>
      <c r="F25" s="111"/>
      <c r="G25" s="112"/>
      <c r="H25" s="112"/>
      <c r="I25" s="113"/>
    </row>
    <row r="26" spans="1:10" x14ac:dyDescent="0.25">
      <c r="A26" s="25"/>
      <c r="B26" s="123"/>
      <c r="C26" s="123"/>
      <c r="D26" s="123"/>
      <c r="E26" s="12" t="s">
        <v>10</v>
      </c>
      <c r="F26" s="111"/>
      <c r="G26" s="112"/>
      <c r="H26" s="112"/>
      <c r="I26" s="113"/>
    </row>
    <row r="27" spans="1:10" ht="39.950000000000003" customHeight="1" x14ac:dyDescent="0.25">
      <c r="A27" s="11">
        <v>8</v>
      </c>
      <c r="B27" s="135" t="s">
        <v>20</v>
      </c>
      <c r="C27" s="136"/>
      <c r="D27" s="136"/>
      <c r="E27" s="137"/>
      <c r="F27" s="141"/>
      <c r="G27" s="142"/>
      <c r="H27" s="142"/>
      <c r="I27" s="143"/>
    </row>
    <row r="28" spans="1:10" ht="39.950000000000003" customHeight="1" x14ac:dyDescent="0.25">
      <c r="A28" s="11">
        <v>9</v>
      </c>
      <c r="B28" s="135" t="s">
        <v>81</v>
      </c>
      <c r="C28" s="136"/>
      <c r="D28" s="136"/>
      <c r="E28" s="137"/>
      <c r="F28" s="138"/>
      <c r="G28" s="139"/>
      <c r="H28" s="139"/>
      <c r="I28" s="140"/>
      <c r="J28" s="13" t="str">
        <f>IF(F28="TAK","Organ prowadzący nie może otrzymać wsparcia finansowego na pomoce wymienione we wniosku A."," ")</f>
        <v xml:space="preserve"> </v>
      </c>
    </row>
    <row r="29" spans="1:10" ht="39.950000000000003" customHeight="1" x14ac:dyDescent="0.25">
      <c r="A29" s="11">
        <v>10</v>
      </c>
      <c r="B29" s="135" t="s">
        <v>82</v>
      </c>
      <c r="C29" s="136"/>
      <c r="D29" s="136"/>
      <c r="E29" s="137"/>
      <c r="F29" s="138"/>
      <c r="G29" s="139"/>
      <c r="H29" s="139"/>
      <c r="I29" s="140"/>
      <c r="J29" s="14" t="str">
        <f>IF(F29="TAK",słowniki!A22," ")</f>
        <v xml:space="preserve"> </v>
      </c>
    </row>
    <row r="30" spans="1:10" ht="39.950000000000003" customHeight="1" x14ac:dyDescent="0.25">
      <c r="A30" s="15">
        <v>11</v>
      </c>
      <c r="B30" s="48" t="s">
        <v>48</v>
      </c>
      <c r="C30" s="49"/>
      <c r="D30" s="49"/>
      <c r="E30" s="49"/>
      <c r="F30" s="49"/>
      <c r="G30" s="49"/>
      <c r="H30" s="50"/>
      <c r="I30" s="1"/>
    </row>
    <row r="31" spans="1:10" ht="39.950000000000003" customHeight="1" x14ac:dyDescent="0.25">
      <c r="A31" s="85">
        <v>12</v>
      </c>
      <c r="B31" s="123" t="s">
        <v>45</v>
      </c>
      <c r="C31" s="123"/>
      <c r="D31" s="123"/>
      <c r="E31" s="48" t="s">
        <v>30</v>
      </c>
      <c r="F31" s="49" t="s">
        <v>13</v>
      </c>
      <c r="G31" s="49"/>
      <c r="H31" s="50"/>
      <c r="I31" s="1">
        <v>0</v>
      </c>
    </row>
    <row r="32" spans="1:10" ht="39.950000000000003" customHeight="1" x14ac:dyDescent="0.25">
      <c r="A32" s="87"/>
      <c r="B32" s="123"/>
      <c r="C32" s="123"/>
      <c r="D32" s="123"/>
      <c r="E32" s="48" t="s">
        <v>13</v>
      </c>
      <c r="F32" s="49"/>
      <c r="G32" s="49"/>
      <c r="H32" s="50"/>
      <c r="I32" s="1">
        <v>0</v>
      </c>
    </row>
    <row r="33" spans="1:9" ht="15.75" x14ac:dyDescent="0.25">
      <c r="A33" s="106" t="s">
        <v>14</v>
      </c>
      <c r="B33" s="106"/>
      <c r="C33" s="106"/>
      <c r="D33" s="106"/>
      <c r="E33" s="106"/>
      <c r="F33" s="106"/>
      <c r="G33" s="106"/>
      <c r="H33" s="106"/>
      <c r="I33" s="106"/>
    </row>
    <row r="34" spans="1:9" ht="230.1" customHeight="1" x14ac:dyDescent="0.25">
      <c r="A34" s="16">
        <v>1</v>
      </c>
      <c r="B34" s="147" t="s">
        <v>15</v>
      </c>
      <c r="C34" s="148"/>
      <c r="D34" s="149"/>
      <c r="E34" s="51"/>
      <c r="F34" s="52"/>
      <c r="G34" s="52"/>
      <c r="H34" s="52"/>
      <c r="I34" s="53"/>
    </row>
    <row r="35" spans="1:9" ht="230.1" customHeight="1" x14ac:dyDescent="0.25">
      <c r="A35" s="16">
        <v>2</v>
      </c>
      <c r="B35" s="147" t="s">
        <v>16</v>
      </c>
      <c r="C35" s="148"/>
      <c r="D35" s="149"/>
      <c r="E35" s="51" t="s">
        <v>84</v>
      </c>
      <c r="F35" s="52"/>
      <c r="G35" s="52"/>
      <c r="H35" s="52"/>
      <c r="I35" s="53"/>
    </row>
    <row r="36" spans="1:9" ht="24" customHeight="1" x14ac:dyDescent="0.25">
      <c r="A36" s="85">
        <v>3</v>
      </c>
      <c r="B36" s="76" t="s">
        <v>46</v>
      </c>
      <c r="C36" s="77"/>
      <c r="D36" s="77"/>
      <c r="E36" s="78"/>
      <c r="F36" s="150" t="s">
        <v>21</v>
      </c>
      <c r="G36" s="150"/>
      <c r="H36" s="150"/>
      <c r="I36" s="6"/>
    </row>
    <row r="37" spans="1:9" ht="16.5" customHeight="1" x14ac:dyDescent="0.25">
      <c r="A37" s="86"/>
      <c r="B37" s="79"/>
      <c r="C37" s="80"/>
      <c r="D37" s="80"/>
      <c r="E37" s="81"/>
      <c r="F37" s="150" t="s">
        <v>68</v>
      </c>
      <c r="G37" s="150"/>
      <c r="H37" s="150"/>
      <c r="I37" s="151"/>
    </row>
    <row r="38" spans="1:9" ht="97.5" customHeight="1" x14ac:dyDescent="0.25">
      <c r="A38" s="87"/>
      <c r="B38" s="82"/>
      <c r="C38" s="83"/>
      <c r="D38" s="83"/>
      <c r="E38" s="84"/>
      <c r="F38" s="144"/>
      <c r="G38" s="145"/>
      <c r="H38" s="145"/>
      <c r="I38" s="146"/>
    </row>
    <row r="39" spans="1:9" ht="24" customHeight="1" x14ac:dyDescent="0.25">
      <c r="A39" s="25">
        <v>4</v>
      </c>
      <c r="B39" s="76" t="s">
        <v>47</v>
      </c>
      <c r="C39" s="77"/>
      <c r="D39" s="77"/>
      <c r="E39" s="78"/>
      <c r="F39" s="61" t="s">
        <v>21</v>
      </c>
      <c r="G39" s="61"/>
      <c r="H39" s="61"/>
      <c r="I39" s="2"/>
    </row>
    <row r="40" spans="1:9" ht="17.25" customHeight="1" x14ac:dyDescent="0.25">
      <c r="A40" s="25"/>
      <c r="B40" s="79"/>
      <c r="C40" s="80"/>
      <c r="D40" s="80"/>
      <c r="E40" s="81"/>
      <c r="F40" s="61" t="s">
        <v>68</v>
      </c>
      <c r="G40" s="61"/>
      <c r="H40" s="61"/>
      <c r="I40" s="62"/>
    </row>
    <row r="41" spans="1:9" ht="94.5" customHeight="1" x14ac:dyDescent="0.25">
      <c r="A41" s="25"/>
      <c r="B41" s="82"/>
      <c r="C41" s="83"/>
      <c r="D41" s="83"/>
      <c r="E41" s="84"/>
      <c r="F41" s="75"/>
      <c r="G41" s="75"/>
      <c r="H41" s="75"/>
      <c r="I41" s="75"/>
    </row>
    <row r="42" spans="1:9" ht="27.75" customHeight="1" x14ac:dyDescent="0.25">
      <c r="A42" s="63" t="s">
        <v>23</v>
      </c>
      <c r="B42" s="63"/>
      <c r="C42" s="63"/>
      <c r="D42" s="63"/>
      <c r="E42" s="63"/>
      <c r="F42" s="63"/>
      <c r="G42" s="63"/>
      <c r="H42" s="63"/>
      <c r="I42" s="63"/>
    </row>
    <row r="43" spans="1:9" ht="29.25" customHeight="1" x14ac:dyDescent="0.25">
      <c r="A43" s="17">
        <v>1</v>
      </c>
      <c r="B43" s="64" t="s">
        <v>49</v>
      </c>
      <c r="C43" s="65"/>
      <c r="D43" s="65"/>
      <c r="E43" s="65"/>
      <c r="F43" s="65"/>
      <c r="G43" s="66"/>
      <c r="H43" s="70">
        <v>3500</v>
      </c>
      <c r="I43" s="71"/>
    </row>
    <row r="44" spans="1:9" ht="63.75" customHeight="1" x14ac:dyDescent="0.25">
      <c r="A44" s="17">
        <v>2</v>
      </c>
      <c r="B44" s="67" t="s">
        <v>50</v>
      </c>
      <c r="C44" s="68"/>
      <c r="D44" s="68"/>
      <c r="E44" s="68"/>
      <c r="F44" s="68"/>
      <c r="G44" s="69"/>
      <c r="H44" s="70">
        <v>0</v>
      </c>
      <c r="I44" s="71"/>
    </row>
    <row r="45" spans="1:9" ht="15.75" x14ac:dyDescent="0.25">
      <c r="A45" s="72" t="s">
        <v>26</v>
      </c>
      <c r="B45" s="73"/>
      <c r="C45" s="73"/>
      <c r="D45" s="73"/>
      <c r="E45" s="73"/>
      <c r="F45" s="73"/>
      <c r="G45" s="73"/>
      <c r="H45" s="73"/>
      <c r="I45" s="74"/>
    </row>
    <row r="46" spans="1:9" ht="24.75" customHeight="1" x14ac:dyDescent="0.25">
      <c r="A46" s="54" t="s">
        <v>25</v>
      </c>
      <c r="B46" s="55"/>
      <c r="C46" s="55"/>
      <c r="D46" s="55"/>
      <c r="E46" s="55"/>
      <c r="F46" s="55"/>
      <c r="G46" s="55"/>
      <c r="H46" s="55"/>
      <c r="I46" s="56"/>
    </row>
    <row r="47" spans="1:9" ht="53.25" customHeight="1" x14ac:dyDescent="0.25">
      <c r="A47" s="11" t="s">
        <v>17</v>
      </c>
      <c r="B47" s="124" t="s">
        <v>19</v>
      </c>
      <c r="C47" s="125"/>
      <c r="D47" s="125"/>
      <c r="E47" s="125"/>
      <c r="F47" s="125"/>
      <c r="G47" s="125"/>
      <c r="H47" s="60"/>
      <c r="I47" s="18" t="s">
        <v>57</v>
      </c>
    </row>
    <row r="48" spans="1:9" ht="39.950000000000003" customHeight="1" x14ac:dyDescent="0.25">
      <c r="A48" s="11">
        <v>1</v>
      </c>
      <c r="B48" s="27" t="s">
        <v>56</v>
      </c>
      <c r="C48" s="28"/>
      <c r="D48" s="28"/>
      <c r="E48" s="28"/>
      <c r="F48" s="28"/>
      <c r="G48" s="28"/>
      <c r="H48" s="29"/>
      <c r="I48" s="8">
        <v>0</v>
      </c>
    </row>
    <row r="49" spans="1:9" ht="69.95" customHeight="1" x14ac:dyDescent="0.25">
      <c r="A49" s="11">
        <v>2</v>
      </c>
      <c r="B49" s="47" t="s">
        <v>80</v>
      </c>
      <c r="C49" s="47"/>
      <c r="D49" s="47"/>
      <c r="E49" s="47"/>
      <c r="F49" s="47"/>
      <c r="G49" s="47"/>
      <c r="H49" s="47"/>
      <c r="I49" s="8">
        <v>0</v>
      </c>
    </row>
    <row r="50" spans="1:9" ht="27.75" customHeight="1" x14ac:dyDescent="0.25">
      <c r="A50" s="11">
        <v>3</v>
      </c>
      <c r="B50" s="46" t="s">
        <v>60</v>
      </c>
      <c r="C50" s="46"/>
      <c r="D50" s="46"/>
      <c r="E50" s="46"/>
      <c r="F50" s="46"/>
      <c r="G50" s="46"/>
      <c r="H50" s="46"/>
      <c r="I50" s="8">
        <v>0</v>
      </c>
    </row>
    <row r="51" spans="1:9" ht="30" customHeight="1" x14ac:dyDescent="0.25">
      <c r="A51" s="11">
        <v>4</v>
      </c>
      <c r="B51" s="46" t="s">
        <v>61</v>
      </c>
      <c r="C51" s="46"/>
      <c r="D51" s="46"/>
      <c r="E51" s="46"/>
      <c r="F51" s="46"/>
      <c r="G51" s="46"/>
      <c r="H51" s="46"/>
      <c r="I51" s="8">
        <v>0</v>
      </c>
    </row>
    <row r="52" spans="1:9" ht="30" customHeight="1" x14ac:dyDescent="0.25">
      <c r="A52" s="11">
        <v>5</v>
      </c>
      <c r="B52" s="46" t="s">
        <v>62</v>
      </c>
      <c r="C52" s="46"/>
      <c r="D52" s="46"/>
      <c r="E52" s="46"/>
      <c r="F52" s="46"/>
      <c r="G52" s="46"/>
      <c r="H52" s="46"/>
      <c r="I52" s="8">
        <v>0</v>
      </c>
    </row>
    <row r="53" spans="1:9" ht="30" customHeight="1" x14ac:dyDescent="0.25">
      <c r="A53" s="11">
        <v>6</v>
      </c>
      <c r="B53" s="46" t="s">
        <v>63</v>
      </c>
      <c r="C53" s="46"/>
      <c r="D53" s="46"/>
      <c r="E53" s="46"/>
      <c r="F53" s="46"/>
      <c r="G53" s="46"/>
      <c r="H53" s="46"/>
      <c r="I53" s="8">
        <v>0</v>
      </c>
    </row>
    <row r="54" spans="1:9" ht="30" customHeight="1" x14ac:dyDescent="0.25">
      <c r="A54" s="11">
        <v>7</v>
      </c>
      <c r="B54" s="46" t="s">
        <v>64</v>
      </c>
      <c r="C54" s="46"/>
      <c r="D54" s="46"/>
      <c r="E54" s="46"/>
      <c r="F54" s="46"/>
      <c r="G54" s="46"/>
      <c r="H54" s="46"/>
      <c r="I54" s="8">
        <v>0</v>
      </c>
    </row>
    <row r="55" spans="1:9" ht="30" customHeight="1" x14ac:dyDescent="0.25">
      <c r="A55" s="11">
        <v>8</v>
      </c>
      <c r="B55" s="47" t="s">
        <v>65</v>
      </c>
      <c r="C55" s="47"/>
      <c r="D55" s="47"/>
      <c r="E55" s="47"/>
      <c r="F55" s="47"/>
      <c r="G55" s="47"/>
      <c r="H55" s="47"/>
      <c r="I55" s="8">
        <v>17500</v>
      </c>
    </row>
    <row r="56" spans="1:9" ht="39.950000000000003" customHeight="1" x14ac:dyDescent="0.25">
      <c r="A56" s="11">
        <v>9</v>
      </c>
      <c r="B56" s="126" t="s">
        <v>66</v>
      </c>
      <c r="C56" s="126"/>
      <c r="D56" s="126"/>
      <c r="E56" s="126"/>
      <c r="F56" s="126"/>
      <c r="G56" s="126"/>
      <c r="H56" s="126"/>
      <c r="I56" s="8">
        <v>0</v>
      </c>
    </row>
    <row r="57" spans="1:9" ht="23.1" customHeight="1" x14ac:dyDescent="0.25">
      <c r="A57" s="57" t="s">
        <v>24</v>
      </c>
      <c r="B57" s="57"/>
      <c r="C57" s="57"/>
      <c r="D57" s="57"/>
      <c r="E57" s="57"/>
      <c r="F57" s="57"/>
      <c r="G57" s="57"/>
      <c r="H57" s="58"/>
      <c r="I57" s="19">
        <f>SUM(I48:I56)</f>
        <v>17500</v>
      </c>
    </row>
    <row r="58" spans="1:9" ht="24" customHeight="1" x14ac:dyDescent="0.25">
      <c r="A58" s="33" t="s">
        <v>27</v>
      </c>
      <c r="B58" s="33"/>
      <c r="C58" s="33"/>
      <c r="D58" s="33"/>
      <c r="E58" s="33"/>
      <c r="F58" s="33"/>
      <c r="G58" s="33"/>
      <c r="H58" s="33"/>
      <c r="I58" s="33"/>
    </row>
    <row r="59" spans="1:9" ht="29.25" customHeight="1" x14ac:dyDescent="0.25">
      <c r="A59" s="30" t="s">
        <v>22</v>
      </c>
      <c r="B59" s="31"/>
      <c r="C59" s="31"/>
      <c r="D59" s="31"/>
      <c r="E59" s="31"/>
      <c r="F59" s="31"/>
      <c r="G59" s="32"/>
      <c r="H59" s="59">
        <f>SUM(H60:H61)</f>
        <v>17500</v>
      </c>
      <c r="I59" s="60"/>
    </row>
    <row r="60" spans="1:9" ht="15.75" x14ac:dyDescent="0.25">
      <c r="A60" s="30" t="s">
        <v>28</v>
      </c>
      <c r="B60" s="31"/>
      <c r="C60" s="31"/>
      <c r="D60" s="31"/>
      <c r="E60" s="31"/>
      <c r="F60" s="31"/>
      <c r="G60" s="32"/>
      <c r="H60" s="20">
        <f>I57-H43</f>
        <v>14000</v>
      </c>
      <c r="I60" s="21">
        <f>H60/H59</f>
        <v>0.8</v>
      </c>
    </row>
    <row r="61" spans="1:9" ht="15.75" x14ac:dyDescent="0.25">
      <c r="A61" s="30" t="s">
        <v>29</v>
      </c>
      <c r="B61" s="31"/>
      <c r="C61" s="31"/>
      <c r="D61" s="31"/>
      <c r="E61" s="31"/>
      <c r="F61" s="31"/>
      <c r="G61" s="32"/>
      <c r="H61" s="22">
        <f>H43+H44</f>
        <v>3500</v>
      </c>
      <c r="I61" s="21">
        <f>H61/H59</f>
        <v>0.2</v>
      </c>
    </row>
    <row r="62" spans="1:9" ht="33" customHeight="1" x14ac:dyDescent="0.25">
      <c r="A62" s="134" t="str">
        <f>IF(H60&lt;14000.01,słowniki!A8,słowniki!A5)</f>
        <v xml:space="preserve"> </v>
      </c>
      <c r="B62" s="134"/>
      <c r="C62" s="134"/>
      <c r="D62" s="134"/>
      <c r="E62" s="134"/>
      <c r="F62" s="134"/>
      <c r="G62" s="134"/>
      <c r="H62" s="134"/>
      <c r="I62" s="23" t="str">
        <f>IF(słowniki!A7&gt;0.8,słowniki!A6,słowniki!A8)</f>
        <v xml:space="preserve"> </v>
      </c>
    </row>
    <row r="63" spans="1:9" ht="156.75" customHeight="1" x14ac:dyDescent="0.25">
      <c r="A63" s="34" t="s">
        <v>78</v>
      </c>
      <c r="B63" s="34"/>
      <c r="C63" s="34"/>
      <c r="D63" s="34"/>
      <c r="E63" s="34"/>
      <c r="F63" s="34"/>
      <c r="G63" s="34"/>
      <c r="H63" s="34"/>
      <c r="I63" s="34"/>
    </row>
    <row r="64" spans="1:9" x14ac:dyDescent="0.25">
      <c r="A64" s="9"/>
    </row>
    <row r="65" spans="1:9" x14ac:dyDescent="0.25">
      <c r="A65" s="9"/>
      <c r="F65" s="35"/>
      <c r="G65" s="36"/>
      <c r="H65" s="37"/>
    </row>
    <row r="66" spans="1:9" x14ac:dyDescent="0.25">
      <c r="A66" s="9"/>
      <c r="F66" s="38"/>
      <c r="G66" s="39"/>
      <c r="H66" s="40"/>
    </row>
    <row r="67" spans="1:9" x14ac:dyDescent="0.25">
      <c r="A67" s="9"/>
      <c r="B67" s="44"/>
      <c r="C67" s="44"/>
      <c r="D67" s="44"/>
      <c r="F67" s="41"/>
      <c r="G67" s="42"/>
      <c r="H67" s="43"/>
    </row>
    <row r="68" spans="1:9" ht="28.5" customHeight="1" x14ac:dyDescent="0.25">
      <c r="A68" s="9"/>
      <c r="B68" s="45" t="s">
        <v>18</v>
      </c>
      <c r="C68" s="45"/>
      <c r="D68" s="45"/>
      <c r="F68" s="26" t="s">
        <v>73</v>
      </c>
      <c r="G68" s="26"/>
      <c r="H68" s="26"/>
    </row>
    <row r="69" spans="1:9" ht="27" customHeight="1" x14ac:dyDescent="0.25">
      <c r="A69" s="9"/>
    </row>
    <row r="70" spans="1:9" ht="24" customHeight="1" x14ac:dyDescent="0.25">
      <c r="A70" s="33" t="s">
        <v>39</v>
      </c>
      <c r="B70" s="33"/>
      <c r="C70" s="33"/>
      <c r="D70" s="33"/>
      <c r="E70" s="33"/>
      <c r="F70" s="33"/>
      <c r="G70" s="33"/>
      <c r="H70" s="33"/>
      <c r="I70" s="33"/>
    </row>
    <row r="71" spans="1:9" x14ac:dyDescent="0.25">
      <c r="A71" s="131"/>
      <c r="B71" s="131"/>
      <c r="C71" s="131"/>
      <c r="D71" s="131"/>
      <c r="E71" s="131"/>
      <c r="F71" s="131"/>
      <c r="G71" s="131"/>
      <c r="H71" s="131"/>
      <c r="I71" s="131"/>
    </row>
    <row r="72" spans="1:9" ht="18.75" x14ac:dyDescent="0.25">
      <c r="A72" s="132" t="s">
        <v>58</v>
      </c>
      <c r="B72" s="132"/>
      <c r="C72" s="132"/>
      <c r="D72" s="132"/>
      <c r="E72" s="132"/>
      <c r="F72" s="132"/>
      <c r="G72" s="132"/>
      <c r="H72" s="132"/>
      <c r="I72" s="132"/>
    </row>
    <row r="73" spans="1:9" ht="15.75" customHeight="1" x14ac:dyDescent="0.25">
      <c r="A73" s="133" t="str">
        <f>T(E14)</f>
        <v/>
      </c>
      <c r="B73" s="133"/>
      <c r="C73" s="133"/>
      <c r="D73" s="133"/>
      <c r="E73" s="133"/>
      <c r="F73" s="133"/>
      <c r="G73" s="133"/>
      <c r="H73" s="133"/>
      <c r="I73" s="133"/>
    </row>
    <row r="74" spans="1:9" x14ac:dyDescent="0.25">
      <c r="A74" s="24"/>
      <c r="B74" s="24"/>
      <c r="C74" s="24"/>
      <c r="D74" s="24"/>
      <c r="E74" s="24"/>
      <c r="F74" s="24"/>
      <c r="G74" s="24"/>
      <c r="H74" s="24"/>
      <c r="I74" s="24"/>
    </row>
    <row r="75" spans="1:9" x14ac:dyDescent="0.25">
      <c r="A75" s="9"/>
      <c r="F75" s="44"/>
      <c r="G75" s="44"/>
      <c r="H75" s="44"/>
    </row>
    <row r="76" spans="1:9" x14ac:dyDescent="0.25">
      <c r="A76" s="9"/>
      <c r="F76" s="44"/>
      <c r="G76" s="44"/>
      <c r="H76" s="44"/>
    </row>
    <row r="77" spans="1:9" x14ac:dyDescent="0.25">
      <c r="A77" s="9"/>
      <c r="B77" s="130"/>
      <c r="C77" s="130"/>
      <c r="D77" s="130"/>
      <c r="F77" s="44"/>
      <c r="G77" s="44"/>
      <c r="H77" s="44"/>
    </row>
    <row r="78" spans="1:9" ht="31.5" customHeight="1" x14ac:dyDescent="0.25">
      <c r="A78" s="9"/>
      <c r="B78" s="127" t="s">
        <v>18</v>
      </c>
      <c r="C78" s="128"/>
      <c r="D78" s="128"/>
      <c r="F78" s="129" t="s">
        <v>74</v>
      </c>
      <c r="G78" s="129"/>
      <c r="H78" s="129"/>
    </row>
    <row r="79" spans="1:9" x14ac:dyDescent="0.25">
      <c r="A79" s="9"/>
    </row>
    <row r="80" spans="1:9" x14ac:dyDescent="0.25">
      <c r="A80" s="9"/>
    </row>
  </sheetData>
  <sheetProtection algorithmName="SHA-512" hashValue="8pakBAsDiOdC6ulKW7WklYGH4rnOBfXuhO68TNYjW/nGLwfCuWcuGxRdWnIRnCLeyikKgqvMnTwJFlknK3fROg==" saltValue="rWDEYxqr/BBtaDuCMPqhvw==" spinCount="100000" sheet="1" formatCells="0" formatColumns="0" formatRows="0" insertColumns="0" insertRows="0" insertHyperlinks="0" deleteColumns="0" deleteRows="0" sort="0" autoFilter="0" pivotTables="0"/>
  <protectedRanges>
    <protectedRange sqref="I48:I56" name="Rozstęp1"/>
  </protectedRanges>
  <mergeCells count="98">
    <mergeCell ref="B28:E28"/>
    <mergeCell ref="F28:I28"/>
    <mergeCell ref="B27:E27"/>
    <mergeCell ref="F27:I27"/>
    <mergeCell ref="F39:H39"/>
    <mergeCell ref="F38:I38"/>
    <mergeCell ref="B34:D34"/>
    <mergeCell ref="B29:E29"/>
    <mergeCell ref="F29:I29"/>
    <mergeCell ref="A33:I33"/>
    <mergeCell ref="B36:E38"/>
    <mergeCell ref="F37:I37"/>
    <mergeCell ref="F36:H36"/>
    <mergeCell ref="B35:D35"/>
    <mergeCell ref="A31:A32"/>
    <mergeCell ref="B31:D32"/>
    <mergeCell ref="B56:H56"/>
    <mergeCell ref="B78:D78"/>
    <mergeCell ref="F78:H78"/>
    <mergeCell ref="F75:H77"/>
    <mergeCell ref="B77:D77"/>
    <mergeCell ref="A70:I70"/>
    <mergeCell ref="A71:I71"/>
    <mergeCell ref="A72:I72"/>
    <mergeCell ref="A73:I73"/>
    <mergeCell ref="A62:H62"/>
    <mergeCell ref="E31:H31"/>
    <mergeCell ref="E32:H32"/>
    <mergeCell ref="E34:I34"/>
    <mergeCell ref="B47:H47"/>
    <mergeCell ref="B49:H49"/>
    <mergeCell ref="B20:D20"/>
    <mergeCell ref="E20:I20"/>
    <mergeCell ref="B15:D17"/>
    <mergeCell ref="A24:A26"/>
    <mergeCell ref="B24:D26"/>
    <mergeCell ref="F24:I24"/>
    <mergeCell ref="F25:I25"/>
    <mergeCell ref="F26:I26"/>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A1:I1"/>
    <mergeCell ref="C5:H5"/>
    <mergeCell ref="A9:E12"/>
    <mergeCell ref="F9:I9"/>
    <mergeCell ref="F10:I10"/>
    <mergeCell ref="F11:I11"/>
    <mergeCell ref="F12:I12"/>
    <mergeCell ref="A7:B7"/>
    <mergeCell ref="C7:I7"/>
    <mergeCell ref="A3:I3"/>
    <mergeCell ref="A2:I2"/>
    <mergeCell ref="B30:H30"/>
    <mergeCell ref="E35:I35"/>
    <mergeCell ref="A46:I46"/>
    <mergeCell ref="A57:H57"/>
    <mergeCell ref="H59:I59"/>
    <mergeCell ref="F40:I40"/>
    <mergeCell ref="A59:G59"/>
    <mergeCell ref="A42:I42"/>
    <mergeCell ref="B43:G43"/>
    <mergeCell ref="B44:G44"/>
    <mergeCell ref="H43:I43"/>
    <mergeCell ref="H44:I44"/>
    <mergeCell ref="A45:I45"/>
    <mergeCell ref="F41:I41"/>
    <mergeCell ref="B39:E41"/>
    <mergeCell ref="A36:A38"/>
    <mergeCell ref="A39:A41"/>
    <mergeCell ref="F68:H68"/>
    <mergeCell ref="B48:H48"/>
    <mergeCell ref="A60:G60"/>
    <mergeCell ref="A61:G61"/>
    <mergeCell ref="A58:I58"/>
    <mergeCell ref="A63:I63"/>
    <mergeCell ref="F65:H67"/>
    <mergeCell ref="B67:D67"/>
    <mergeCell ref="B68:D68"/>
    <mergeCell ref="B50:H50"/>
    <mergeCell ref="B51:H51"/>
    <mergeCell ref="B52:H52"/>
    <mergeCell ref="B53:H53"/>
    <mergeCell ref="B54:H54"/>
    <mergeCell ref="B55:H55"/>
  </mergeCells>
  <conditionalFormatting sqref="I61">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0" xr:uid="{726E4F19-8FBB-4554-B3D7-5965D68EB26F}">
      <formula1>35000</formula1>
    </dataValidation>
    <dataValidation type="textLength" allowBlank="1" showInputMessage="1" showErrorMessage="1" error="Tekst powinien zawierać do 1000 znaków." sqref="E34:I34" xr:uid="{DF0F3727-7FE8-4158-B06D-7200CCEFF66D}">
      <formula1>1</formula1>
      <formula2>1000</formula2>
    </dataValidation>
    <dataValidation type="textLength" allowBlank="1" showInputMessage="1" showErrorMessage="1" error="Tekst powinien zawierać do 1500 znaków." sqref="E35:I35" xr:uid="{242DF953-E747-4AD7-B779-459A20A4FDEF}">
      <formula1>1</formula1>
      <formula2>1000</formula2>
    </dataValidation>
  </dataValidations>
  <pageMargins left="0.70866141732283472" right="0.70866141732283472" top="0.74803149606299213" bottom="0.74803149606299213" header="0.43307086614173229" footer="0.31496062992125984"/>
  <pageSetup paperSize="9" scale="77" fitToHeight="0" orientation="portrait" r:id="rId1"/>
  <headerFooter>
    <oddHeader>&amp;LAktywna tablica 2024 - &amp;"-,Pogrubiony"Wniosek A dyrektora szkoły</oddHeader>
    <oddFooter>Strona &amp;P z &amp;N</oddFooter>
  </headerFooter>
  <rowBreaks count="3" manualBreakCount="3">
    <brk id="32" max="8" man="1"/>
    <brk id="41" max="8" man="1"/>
    <brk id="69" max="8"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Proszę wybrać z listy" xr:uid="{9569DE51-2C5C-48E4-8B20-AC1AB7D4B9B4}">
          <x14:formula1>
            <xm:f>słowniki!$A$1:$A$3</xm:f>
          </x14:formula1>
          <xm:sqref>I39 I36 I30</xm:sqref>
        </x14:dataValidation>
        <x14:dataValidation type="list" allowBlank="1" showInputMessage="1" showErrorMessage="1" prompt="Proszę wybrać z listy" xr:uid="{C48146D5-5C4D-468C-AD6A-D3BB453BBDFB}">
          <x14:formula1>
            <xm:f>słowniki!$A$11:$A$16</xm:f>
          </x14:formula1>
          <xm:sqref>F27:I27</xm:sqref>
        </x14:dataValidation>
        <x14:dataValidation type="list" allowBlank="1" showInputMessage="1" showErrorMessage="1" prompt="Proszę wybrać z listy" xr:uid="{5EA5B383-F78B-4CF7-8955-42E082195BCF}">
          <x14:formula1>
            <xm:f>słowniki!$L$5:$L$9</xm:f>
          </x14:formula1>
          <xm:sqref>F28:I28</xm:sqref>
        </x14:dataValidation>
        <x14:dataValidation type="list" showInputMessage="1" showErrorMessage="1" prompt="Proszę wybrać z listy" xr:uid="{3D0F11C7-1198-4C99-97FE-E4BDA7BC2167}">
          <x14:formula1>
            <xm:f>słowniki!$M$6:$M$11</xm:f>
          </x14:formula1>
          <xm:sqref>F29:I29</xm:sqref>
        </x14:dataValidation>
        <x14:dataValidation type="custom" allowBlank="1" showInputMessage="1" showErrorMessage="1" error="AAAAAAA" xr:uid="{DAA0813C-9564-4596-8225-F8E54A9AA210}">
          <x14:formula1>
            <xm:f>I60&gt;słowniki!B1048572</xm:f>
          </x14:formula1>
          <xm:sqref>I62</xm:sqref>
        </x14:dataValidation>
        <x14:dataValidation type="custom" allowBlank="1" showInputMessage="1" showErrorMessage="1" error="AAAAAAA" xr:uid="{FF8CF6A8-F266-40C4-B261-F6AB3F8C63BE}">
          <x14:formula1>
            <xm:f>H60&gt;słowniki!A1048572</xm:f>
          </x14:formula1>
          <xm:sqref>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M28" sqref="M28"/>
    </sheetView>
  </sheetViews>
  <sheetFormatPr defaultColWidth="9.140625" defaultRowHeight="15" x14ac:dyDescent="0.25"/>
  <cols>
    <col min="1" max="9" width="9.140625" style="3"/>
    <col min="10" max="10" width="17.5703125" style="3" customWidth="1"/>
    <col min="11" max="11" width="9.140625" style="3"/>
    <col min="12" max="12" width="24.140625" style="3" customWidth="1"/>
    <col min="13" max="13" width="25.42578125" style="3" customWidth="1"/>
    <col min="14" max="16384" width="9.140625" style="3"/>
  </cols>
  <sheetData>
    <row r="1" spans="1:13" x14ac:dyDescent="0.25">
      <c r="A1" s="7"/>
    </row>
    <row r="2" spans="1:13" x14ac:dyDescent="0.25">
      <c r="A2" s="7" t="s">
        <v>31</v>
      </c>
    </row>
    <row r="3" spans="1:13" x14ac:dyDescent="0.25">
      <c r="A3" s="7" t="s">
        <v>32</v>
      </c>
    </row>
    <row r="4" spans="1:13" ht="45" x14ac:dyDescent="0.25">
      <c r="A4" s="3">
        <v>14000</v>
      </c>
      <c r="J4" s="4" t="s">
        <v>44</v>
      </c>
    </row>
    <row r="5" spans="1:13" x14ac:dyDescent="0.25">
      <c r="A5" s="3" t="s">
        <v>38</v>
      </c>
    </row>
    <row r="6" spans="1:13" x14ac:dyDescent="0.25">
      <c r="A6" s="3" t="s">
        <v>33</v>
      </c>
      <c r="L6" s="7" t="s">
        <v>51</v>
      </c>
    </row>
    <row r="7" spans="1:13" x14ac:dyDescent="0.25">
      <c r="A7" s="5">
        <f>'Wniosek A'!I60</f>
        <v>0.8</v>
      </c>
      <c r="L7" s="7" t="s">
        <v>52</v>
      </c>
      <c r="M7" s="7" t="s">
        <v>53</v>
      </c>
    </row>
    <row r="8" spans="1:13" x14ac:dyDescent="0.25">
      <c r="A8" s="3" t="s">
        <v>40</v>
      </c>
      <c r="L8" s="7" t="s">
        <v>55</v>
      </c>
      <c r="M8" s="7" t="s">
        <v>54</v>
      </c>
    </row>
    <row r="9" spans="1:13" x14ac:dyDescent="0.25">
      <c r="L9" s="7" t="s">
        <v>32</v>
      </c>
      <c r="M9" s="7" t="s">
        <v>67</v>
      </c>
    </row>
    <row r="10" spans="1:13" x14ac:dyDescent="0.25">
      <c r="M10" s="7" t="s">
        <v>72</v>
      </c>
    </row>
    <row r="11" spans="1:13" x14ac:dyDescent="0.25">
      <c r="M11" s="7" t="s">
        <v>32</v>
      </c>
    </row>
    <row r="12" spans="1:13" x14ac:dyDescent="0.25">
      <c r="A12" s="3" t="s">
        <v>77</v>
      </c>
    </row>
    <row r="13" spans="1:13" x14ac:dyDescent="0.25">
      <c r="A13" s="3" t="s">
        <v>34</v>
      </c>
    </row>
    <row r="14" spans="1:13" x14ac:dyDescent="0.25">
      <c r="A14" s="3" t="s">
        <v>35</v>
      </c>
    </row>
    <row r="15" spans="1:13" x14ac:dyDescent="0.25">
      <c r="A15" s="3" t="s">
        <v>36</v>
      </c>
    </row>
    <row r="16" spans="1:13" x14ac:dyDescent="0.25">
      <c r="A16" s="3" t="s">
        <v>37</v>
      </c>
    </row>
    <row r="18" spans="1:1" x14ac:dyDescent="0.25">
      <c r="A18" s="3" t="s">
        <v>40</v>
      </c>
    </row>
    <row r="22" spans="1:1" x14ac:dyDescent="0.25">
      <c r="A22" s="3" t="s">
        <v>41</v>
      </c>
    </row>
    <row r="25" spans="1:1" x14ac:dyDescent="0.25">
      <c r="A25" s="3" t="s">
        <v>42</v>
      </c>
    </row>
    <row r="26" spans="1:1" x14ac:dyDescent="0.25">
      <c r="A26" s="3"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 A</vt:lpstr>
      <vt:lpstr>słowniki</vt:lpstr>
      <vt:lpstr>'Wniosek 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2024-01-25T08:18:33Z</cp:lastPrinted>
  <dcterms:created xsi:type="dcterms:W3CDTF">2021-03-24T08:42:51Z</dcterms:created>
  <dcterms:modified xsi:type="dcterms:W3CDTF">2024-03-10T17:15:29Z</dcterms:modified>
</cp:coreProperties>
</file>