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OSW\wnioski SOSW\wnioski z wkładem własnym finansowym (wnioski na 125 000 zł)\nowe wnioski\"/>
    </mc:Choice>
  </mc:AlternateContent>
  <xr:revisionPtr revIDLastSave="0" documentId="8_{2F220978-AE32-48F2-9A41-71BC38923C87}" xr6:coauthVersionLast="47" xr6:coauthVersionMax="47" xr10:uidLastSave="{00000000-0000-0000-0000-000000000000}"/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28680" yWindow="-120" windowWidth="29040" windowHeight="15840" xr2:uid="{00000000-000D-0000-FFFF-FFFF00000000}"/>
  </bookViews>
  <sheets>
    <sheet name="wniosekC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4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 xr:uid="{00000000-0006-0000-0000-000019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<sst xmlns="http://schemas.openxmlformats.org/spreadsheetml/2006/main" count="89" uniqueCount="79">
  <si>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</si>
  <si>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</si>
  <si>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</si>
  <si>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</si>
  <si>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</si>
  <si>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</si>
  <si>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</si>
  <si>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</si>
  <si>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</si>
  <si>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</si>
  <si>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</si>
  <si>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</si>
  <si>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</si>
  <si>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</si>
  <si>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</si>
  <si>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</si>
  <si>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</si>
  <si>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</si>
  <si>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</si>
  <si>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</si>
  <si>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</si>
  <si>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</si>
  <si>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</si>
  <si>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</si>
  <si>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</si>
  <si>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</si>
  <si>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</si>
  <si>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</si>
  <si>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</si>
  <si>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</si>
  <si>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</si>
  <si>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</si>
  <si>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</si>
  <si>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</si>
  <si>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</si>
  <si>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</si>
  <si>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</si>
  <si>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</si>
  <si>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</si>
  <si>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</si>
  <si>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</si>
  <si>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</si>
  <si>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</si>
  <si>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</si>
  <si>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</si>
  <si>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</si>
  <si>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</si>
  <si>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</si>
  <si>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</si>
  <si>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</si>
  <si>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</si>
  <si>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</si>
  <si>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</si>
  <si>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</si>
  <si>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</si>
  <si>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</si>
  <si>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</si>
  <si>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</si>
  <si>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</si>
  <si>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</si>
  <si>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</si>
  <si>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</si>
  <si>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</si>
  <si>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</si>
  <si>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</si>
  <si>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</si>
  <si>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</si>
  <si>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</si>
  <si>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</si>
  <si>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</si>
  <si>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</si>
  <si>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</si>
  <si>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</si>
  <si>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</si>
  <si>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</si>
  <si>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</si>
  <si>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</si>
  <si>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</si>
  <si>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  drukarek brajlowskich, pozwoli nam na dwustronny wydruk na papierze perforowanym. Dzięki nim uczniowie będą mogli samodzielnie wydrukować dokumenty, książki, wizytówki. Ogromnym ułatwieniem pracy dla naszych uczniów będzie wbudowany w drukarkę udźwiękowiony panel sterujący, dzięki któremu samodzielnie będą mogli drukować niezbędne do nauki pomoce.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</si>
</sst>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</font>
    <font>
      <sz val="11"/>
      <name val="Arial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30" fillId="7" borderId="17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Protection="1">
      <protection locked="0"/>
    </xf>
    <xf numFmtId="0" fontId="31" fillId="0" borderId="19" xfId="0" applyFont="1" applyBorder="1" applyProtection="1">
      <protection locked="0"/>
    </xf>
    <xf numFmtId="164" fontId="32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7" xfId="0" applyFont="1" applyFill="1" applyBorder="1" applyAlignment="1" applyProtection="1">
      <alignment horizontal="center" vertical="center"/>
      <protection locked="0"/>
    </xf>
    <xf numFmtId="7" fontId="34" fillId="7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47" zoomScaleNormal="100" workbookViewId="0">
      <selection activeCell="G61" sqref="G61:I61"/>
    </sheetView>
  </sheetViews>
  <sheetFormatPr defaultColWidth="9.109375" defaultRowHeight="14.4" x14ac:dyDescent="0.3"/>
  <cols>
    <col min="1" max="1" width="3.5546875" style="7" customWidth="1"/>
    <col min="2" max="3" width="9.109375" style="7"/>
    <col min="4" max="4" width="10.6640625" style="7" customWidth="1"/>
    <col min="5" max="5" width="25.33203125" style="7" customWidth="1"/>
    <col min="6" max="6" width="9.109375" style="7" customWidth="1"/>
    <col min="7" max="7" width="10.6640625" style="7" customWidth="1"/>
    <col min="8" max="9" width="15.6640625" style="7" customWidth="1"/>
    <col min="10" max="10" width="21.88671875" style="7" hidden="1" customWidth="1"/>
    <col min="11" max="16384" width="9.109375" style="7"/>
  </cols>
  <sheetData>
    <row r="1" spans="1:9" ht="114.75" customHeight="1" x14ac:dyDescent="0.3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3">
      <c r="A2" s="110" t="s">
        <v>69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">
      <c r="A3" s="127" t="s">
        <v>50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8"/>
      <c r="C4" s="9"/>
      <c r="D4" s="9"/>
      <c r="E4" s="9"/>
      <c r="F4" s="9"/>
      <c r="G4" s="9"/>
      <c r="H4" s="9"/>
    </row>
    <row r="5" spans="1:9" ht="15.6" x14ac:dyDescent="0.3">
      <c r="A5" s="8"/>
      <c r="C5" s="112" t="s">
        <v>51</v>
      </c>
      <c r="D5" s="112"/>
      <c r="E5" s="112"/>
      <c r="F5" s="112"/>
      <c r="G5" s="112"/>
      <c r="H5" s="112"/>
    </row>
    <row r="6" spans="1:9" x14ac:dyDescent="0.3">
      <c r="A6" s="8"/>
    </row>
    <row r="7" spans="1:9" ht="66" customHeight="1" x14ac:dyDescent="0.3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">
      <c r="A8" s="8"/>
    </row>
    <row r="9" spans="1:9" ht="29.25" customHeight="1" x14ac:dyDescent="0.3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3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3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3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3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3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3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3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3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3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3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3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3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3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3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3">
      <c r="A27" s="31">
        <v>8</v>
      </c>
      <c r="B27" s="144" t="s">
        <v>27</v>
      </c>
      <c r="C27" s="145"/>
      <c r="D27" s="145"/>
      <c r="E27" s="146"/>
      <c r="F27" s="147" t="s">
        <v>52</v>
      </c>
      <c r="G27" s="148"/>
      <c r="H27" s="148"/>
      <c r="I27" s="149"/>
    </row>
    <row r="28" spans="1:10" ht="42" customHeight="1" x14ac:dyDescent="0.3">
      <c r="A28" s="31">
        <v>9</v>
      </c>
      <c r="B28" s="144" t="s">
        <v>64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3">
      <c r="A29" s="31">
        <v>10</v>
      </c>
      <c r="B29" s="78" t="s">
        <v>65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3">
      <c r="A30" s="92">
        <v>11</v>
      </c>
      <c r="B30" s="84" t="s">
        <v>77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3">
      <c r="A31" s="93"/>
      <c r="B31" s="86"/>
      <c r="C31" s="87"/>
      <c r="D31" s="100" t="s">
        <v>59</v>
      </c>
      <c r="E31" s="101"/>
      <c r="F31" s="105"/>
      <c r="G31" s="106"/>
      <c r="H31" s="106"/>
      <c r="I31" s="107"/>
    </row>
    <row r="32" spans="1:10" ht="51.75" customHeight="1" x14ac:dyDescent="0.3">
      <c r="A32" s="93"/>
      <c r="B32" s="86"/>
      <c r="C32" s="87"/>
      <c r="D32" s="108" t="s">
        <v>60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3">
      <c r="A33" s="34">
        <v>12</v>
      </c>
      <c r="B33" s="36" t="s">
        <v>72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3">
      <c r="A34" s="99">
        <v>13</v>
      </c>
      <c r="B34" s="39" t="s">
        <v>71</v>
      </c>
      <c r="C34" s="39"/>
      <c r="D34" s="39"/>
      <c r="E34" s="36" t="s">
        <v>44</v>
      </c>
      <c r="F34" s="37" t="s">
        <v>15</v>
      </c>
      <c r="G34" s="37"/>
      <c r="H34" s="38"/>
      <c r="I34" s="2"/>
    </row>
    <row r="35" spans="1:9" ht="37.5" customHeight="1" x14ac:dyDescent="0.3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3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6" x14ac:dyDescent="0.3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3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3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3">
      <c r="A40" s="32">
        <v>2</v>
      </c>
      <c r="B40" s="66" t="s">
        <v>18</v>
      </c>
      <c r="C40" s="67"/>
      <c r="D40" s="68"/>
      <c r="E40" s="168" t="s">
        <v>78</v>
      </c>
      <c r="F40" s="169"/>
      <c r="G40" s="169"/>
      <c r="H40" s="169"/>
      <c r="I40" s="170"/>
    </row>
    <row r="41" spans="1:9" ht="24" customHeight="1" x14ac:dyDescent="0.3">
      <c r="A41" s="92">
        <v>3</v>
      </c>
      <c r="B41" s="89" t="s">
        <v>73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3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3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3">
      <c r="A44" s="99">
        <v>4</v>
      </c>
      <c r="B44" s="89" t="s">
        <v>74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3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3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3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3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3">
      <c r="A49" s="19">
        <v>1</v>
      </c>
      <c r="B49" s="47" t="s">
        <v>75</v>
      </c>
      <c r="C49" s="48"/>
      <c r="D49" s="48"/>
      <c r="E49" s="48"/>
      <c r="F49" s="48"/>
      <c r="G49" s="49"/>
      <c r="H49" s="171">
        <v>25000</v>
      </c>
      <c r="I49" s="170"/>
    </row>
    <row r="50" spans="1:9" ht="63.75" customHeight="1" x14ac:dyDescent="0.3">
      <c r="A50" s="19">
        <v>2</v>
      </c>
      <c r="B50" s="50" t="s">
        <v>76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3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6" x14ac:dyDescent="0.3">
      <c r="A52" s="55" t="s">
        <v>40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3">
      <c r="A53" s="58" t="s">
        <v>38</v>
      </c>
      <c r="B53" s="59"/>
      <c r="C53" s="59"/>
      <c r="D53" s="59"/>
      <c r="E53" s="59"/>
      <c r="F53" s="59"/>
      <c r="G53" s="59"/>
      <c r="H53" s="59"/>
      <c r="I53" s="60"/>
    </row>
    <row r="54" spans="1:9" ht="28.8" x14ac:dyDescent="0.3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36</v>
      </c>
    </row>
    <row r="55" spans="1:9" ht="51.75" customHeight="1" x14ac:dyDescent="0.3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3">
      <c r="A56" s="22">
        <v>2</v>
      </c>
      <c r="B56" s="71" t="s">
        <v>54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3">
      <c r="A57" s="31">
        <v>3</v>
      </c>
      <c r="B57" s="71" t="s">
        <v>55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3">
      <c r="A58" s="22">
        <v>4</v>
      </c>
      <c r="B58" s="50" t="s">
        <v>56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3">
      <c r="A59" s="31">
        <v>5</v>
      </c>
      <c r="B59" s="50" t="s">
        <v>58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3">
      <c r="A60" s="22">
        <v>6</v>
      </c>
      <c r="B60" s="50" t="s">
        <v>57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3">
      <c r="A61" s="31">
        <v>7</v>
      </c>
      <c r="B61" s="50" t="s">
        <v>66</v>
      </c>
      <c r="C61" s="51"/>
      <c r="D61" s="51"/>
      <c r="E61" s="51"/>
      <c r="F61" s="52"/>
      <c r="G61" s="172">
        <v>7</v>
      </c>
      <c r="H61" s="170"/>
      <c r="I61" s="173">
        <v>125000</v>
      </c>
    </row>
    <row r="62" spans="1:9" ht="41.25" customHeight="1" x14ac:dyDescent="0.3">
      <c r="A62" s="22">
        <v>8</v>
      </c>
      <c r="B62" s="50" t="s">
        <v>67</v>
      </c>
      <c r="C62" s="51"/>
      <c r="D62" s="51"/>
      <c r="E62" s="51"/>
      <c r="F62" s="52"/>
      <c r="G62" s="74"/>
      <c r="H62" s="75"/>
      <c r="I62" s="35"/>
    </row>
    <row r="63" spans="1:9" ht="42.75" customHeight="1" x14ac:dyDescent="0.3">
      <c r="A63" s="31">
        <v>9</v>
      </c>
      <c r="B63" s="50" t="s">
        <v>68</v>
      </c>
      <c r="C63" s="51"/>
      <c r="D63" s="51"/>
      <c r="E63" s="51"/>
      <c r="F63" s="52"/>
      <c r="G63" s="74"/>
      <c r="H63" s="75"/>
      <c r="I63" s="35"/>
    </row>
    <row r="64" spans="1:9" ht="15.6" x14ac:dyDescent="0.3">
      <c r="A64" s="61" t="s">
        <v>37</v>
      </c>
      <c r="B64" s="62"/>
      <c r="C64" s="62"/>
      <c r="D64" s="62"/>
      <c r="E64" s="62"/>
      <c r="F64" s="62"/>
      <c r="G64" s="62"/>
      <c r="H64" s="63"/>
      <c r="I64" s="21">
        <f>SUM(I55:I63)</f>
        <v>125000</v>
      </c>
    </row>
    <row r="65" spans="1:10" x14ac:dyDescent="0.3">
      <c r="A65" s="8"/>
    </row>
    <row r="66" spans="1:10" ht="24" customHeight="1" x14ac:dyDescent="0.3">
      <c r="A66" s="165" t="s">
        <v>41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3">
      <c r="A67" s="43" t="s">
        <v>31</v>
      </c>
      <c r="B67" s="44"/>
      <c r="C67" s="44"/>
      <c r="D67" s="44"/>
      <c r="E67" s="44"/>
      <c r="F67" s="44"/>
      <c r="G67" s="45"/>
      <c r="H67" s="64">
        <f>I64+H50</f>
        <v>125000</v>
      </c>
      <c r="I67" s="65"/>
    </row>
    <row r="68" spans="1:10" ht="15.6" x14ac:dyDescent="0.3">
      <c r="A68" s="43" t="s">
        <v>42</v>
      </c>
      <c r="B68" s="44"/>
      <c r="C68" s="44"/>
      <c r="D68" s="44"/>
      <c r="E68" s="44"/>
      <c r="F68" s="44"/>
      <c r="G68" s="45"/>
      <c r="H68" s="33">
        <f>I64-H49</f>
        <v>100000</v>
      </c>
      <c r="I68" s="23">
        <f>H68/H67</f>
        <v>0.8</v>
      </c>
    </row>
    <row r="69" spans="1:10" ht="15.6" x14ac:dyDescent="0.3">
      <c r="A69" s="43" t="s">
        <v>43</v>
      </c>
      <c r="B69" s="44"/>
      <c r="C69" s="44"/>
      <c r="D69" s="44"/>
      <c r="E69" s="44"/>
      <c r="F69" s="44"/>
      <c r="G69" s="45"/>
      <c r="H69" s="24">
        <f>H49+H50</f>
        <v>25000</v>
      </c>
      <c r="I69" s="23">
        <f>H69/H67</f>
        <v>0.2</v>
      </c>
    </row>
    <row r="70" spans="1:10" ht="48.75" customHeight="1" x14ac:dyDescent="0.3">
      <c r="A70" s="8"/>
      <c r="G70" s="25" t="str">
        <f>J72</f>
        <v/>
      </c>
      <c r="H70" s="26"/>
      <c r="I70" s="27" t="str">
        <f>IF(słowniki!A6&gt;0.8,słowniki!A5,słowniki!A7)</f>
        <v xml:space="preserve"> </v>
      </c>
      <c r="J70" s="28">
        <f>IF(F27=słowniki!A13,słowniki!K13,słowniki!K12)</f>
        <v>100000</v>
      </c>
    </row>
    <row r="71" spans="1:10" x14ac:dyDescent="0.3">
      <c r="A71" s="8"/>
      <c r="F71" s="152"/>
      <c r="G71" s="153"/>
      <c r="H71" s="154"/>
    </row>
    <row r="72" spans="1:10" x14ac:dyDescent="0.3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3">
      <c r="A73" s="8"/>
      <c r="B73" s="161"/>
      <c r="C73" s="161"/>
      <c r="D73" s="161"/>
      <c r="F73" s="158"/>
      <c r="G73" s="159"/>
      <c r="H73" s="160"/>
    </row>
    <row r="74" spans="1:10" x14ac:dyDescent="0.3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3">
      <c r="A75" s="8"/>
    </row>
    <row r="76" spans="1:10" x14ac:dyDescent="0.3">
      <c r="A76" s="8"/>
    </row>
    <row r="77" spans="1:10" x14ac:dyDescent="0.3">
      <c r="A77" s="8"/>
    </row>
    <row r="78" spans="1:10" ht="24" customHeight="1" x14ac:dyDescent="0.3">
      <c r="A78" s="165" t="s">
        <v>39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3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" x14ac:dyDescent="0.3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3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3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3">
      <c r="A84" s="8"/>
      <c r="B84" s="164"/>
      <c r="C84" s="164"/>
      <c r="D84" s="164"/>
      <c r="F84" s="164"/>
      <c r="G84" s="164"/>
      <c r="H84" s="164"/>
    </row>
    <row r="85" spans="1:9" x14ac:dyDescent="0.3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3">
      <c r="A86" s="8"/>
    </row>
    <row r="87" spans="1:9" x14ac:dyDescent="0.3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 xr:uid="{00000000-0002-0000-0000-000003000000}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 xr:uid="{00000000-0002-0000-0000-000004000000}">
          <x14:formula1>
            <xm:f>słowniki!$A$1:$A$2</xm:f>
          </x14:formula1>
          <xm:sqref>F28:I29</xm:sqref>
        </x14:dataValidation>
        <x14:dataValidation type="list" allowBlank="1" showInputMessage="1" showErrorMessage="1" xr:uid="{00000000-0002-0000-0000-000005000000}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5" sqref="I15"/>
    </sheetView>
  </sheetViews>
  <sheetFormatPr defaultRowHeight="14.4" x14ac:dyDescent="0.3"/>
  <cols>
    <col min="10" max="10" width="17.5546875" customWidth="1"/>
    <col min="11" max="11" width="19.88671875" customWidth="1"/>
  </cols>
  <sheetData>
    <row r="1" spans="1:11" x14ac:dyDescent="0.3">
      <c r="A1" t="s">
        <v>45</v>
      </c>
    </row>
    <row r="2" spans="1:11" x14ac:dyDescent="0.3">
      <c r="A2" t="s">
        <v>46</v>
      </c>
    </row>
    <row r="3" spans="1:11" ht="43.2" x14ac:dyDescent="0.3">
      <c r="A3">
        <v>35000</v>
      </c>
      <c r="J3" s="4" t="s">
        <v>61</v>
      </c>
    </row>
    <row r="4" spans="1:11" x14ac:dyDescent="0.3">
      <c r="A4" t="s">
        <v>47</v>
      </c>
    </row>
    <row r="5" spans="1:11" x14ac:dyDescent="0.3">
      <c r="A5" t="s">
        <v>48</v>
      </c>
    </row>
    <row r="6" spans="1:11" x14ac:dyDescent="0.3">
      <c r="A6" s="3">
        <f>wniosekC!I68</f>
        <v>0.8</v>
      </c>
    </row>
    <row r="7" spans="1:11" x14ac:dyDescent="0.3">
      <c r="A7" t="s">
        <v>49</v>
      </c>
    </row>
    <row r="12" spans="1:11" x14ac:dyDescent="0.3">
      <c r="A12" t="s">
        <v>53</v>
      </c>
      <c r="K12" s="6">
        <v>35000</v>
      </c>
    </row>
    <row r="13" spans="1:11" x14ac:dyDescent="0.3">
      <c r="A13" t="s">
        <v>52</v>
      </c>
      <c r="K13" s="6">
        <v>100000</v>
      </c>
    </row>
    <row r="15" spans="1:11" x14ac:dyDescent="0.3">
      <c r="A15" t="s">
        <v>70</v>
      </c>
    </row>
    <row r="19" spans="1:1" x14ac:dyDescent="0.3">
      <c r="A19" t="s">
        <v>62</v>
      </c>
    </row>
    <row r="20" spans="1:1" x14ac:dyDescent="0.3">
      <c r="A20" t="s">
        <v>62</v>
      </c>
    </row>
    <row r="22" spans="1:1" x14ac:dyDescent="0.3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2021-04-08T05:08:57Z</cp:lastPrinted>
  <dcterms:created xsi:type="dcterms:W3CDTF">2021-03-24T08:42:51Z</dcterms:created>
  <dcterms:modified xsi:type="dcterms:W3CDTF">2021-08-27T05:45:45Z</dcterms:modified>
</cp:coreProperties>
</file>